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/>
  </bookViews>
  <sheets>
    <sheet name="Total Association" sheetId="2" r:id="rId1"/>
    <sheet name="LDR" sheetId="1" r:id="rId2"/>
    <sheet name="Youth" sheetId="13" r:id="rId3"/>
    <sheet name="High Performance" sheetId="10" r:id="rId4"/>
    <sheet name="Officials" sheetId="11" r:id="rId5"/>
    <sheet name="Administration" sheetId="12" r:id="rId6"/>
  </sheets>
  <calcPr calcId="145621"/>
</workbook>
</file>

<file path=xl/calcChain.xml><?xml version="1.0" encoding="utf-8"?>
<calcChain xmlns="http://schemas.openxmlformats.org/spreadsheetml/2006/main">
  <c r="F17" i="2" l="1"/>
  <c r="D17" i="2"/>
  <c r="B17" i="2"/>
  <c r="H9" i="2"/>
  <c r="F9" i="2"/>
  <c r="D9" i="2"/>
  <c r="B9" i="2"/>
  <c r="I6" i="13"/>
  <c r="I7" i="13"/>
  <c r="I8" i="13"/>
  <c r="I9" i="13"/>
  <c r="I10" i="13"/>
  <c r="I11" i="13"/>
  <c r="I12" i="13"/>
  <c r="I13" i="13"/>
  <c r="I14" i="13"/>
  <c r="I15" i="13"/>
  <c r="I16" i="13"/>
  <c r="I17" i="13"/>
  <c r="C18" i="13"/>
  <c r="I18" i="13" s="1"/>
  <c r="E18" i="13"/>
  <c r="G18" i="13"/>
  <c r="I22" i="13"/>
  <c r="I23" i="13"/>
  <c r="I24" i="13"/>
  <c r="I25" i="13"/>
  <c r="I27" i="13"/>
  <c r="I28" i="13"/>
  <c r="E29" i="13"/>
  <c r="I29" i="13"/>
  <c r="I30" i="13"/>
  <c r="I31" i="13"/>
  <c r="I32" i="13"/>
  <c r="I33" i="13"/>
  <c r="I34" i="13"/>
  <c r="I35" i="13"/>
  <c r="I36" i="13"/>
  <c r="I37" i="13"/>
  <c r="I39" i="13"/>
  <c r="I40" i="13"/>
  <c r="I41" i="13"/>
  <c r="I42" i="13"/>
  <c r="I43" i="13"/>
  <c r="I44" i="13"/>
  <c r="I45" i="13"/>
  <c r="I46" i="13"/>
  <c r="I48" i="13"/>
  <c r="I49" i="13"/>
  <c r="I50" i="13"/>
  <c r="I51" i="13"/>
  <c r="I52" i="13"/>
  <c r="I54" i="13"/>
  <c r="I55" i="13"/>
  <c r="I56" i="13"/>
  <c r="I57" i="13"/>
  <c r="I58" i="13"/>
  <c r="I59" i="13"/>
  <c r="I60" i="13"/>
  <c r="I61" i="13"/>
  <c r="I62" i="13"/>
  <c r="I63" i="13"/>
  <c r="I65" i="13"/>
  <c r="I66" i="13"/>
  <c r="I67" i="13"/>
  <c r="I68" i="13"/>
  <c r="I69" i="13"/>
  <c r="I70" i="13"/>
  <c r="I71" i="13"/>
  <c r="I73" i="13"/>
  <c r="I74" i="13"/>
  <c r="I75" i="13"/>
  <c r="I77" i="13"/>
  <c r="I84" i="13"/>
  <c r="I85" i="13"/>
  <c r="I86" i="13"/>
  <c r="I87" i="13"/>
  <c r="I88" i="13"/>
  <c r="I89" i="13"/>
  <c r="I90" i="13"/>
  <c r="I91" i="13"/>
  <c r="C93" i="13"/>
  <c r="E93" i="13"/>
  <c r="G93" i="13"/>
  <c r="I93" i="13"/>
  <c r="I29" i="12" l="1"/>
  <c r="I28" i="12"/>
  <c r="I27" i="12"/>
  <c r="F15" i="2" l="1"/>
  <c r="B15" i="2"/>
  <c r="F7" i="2"/>
  <c r="B7" i="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37" i="12"/>
  <c r="I8" i="12"/>
  <c r="I9" i="12"/>
  <c r="I10" i="12"/>
  <c r="I11" i="12"/>
  <c r="I12" i="12"/>
  <c r="I13" i="12"/>
  <c r="I14" i="12"/>
  <c r="I15" i="12"/>
  <c r="I16" i="12"/>
  <c r="G52" i="12"/>
  <c r="E52" i="12"/>
  <c r="D15" i="2" s="1"/>
  <c r="C52" i="12"/>
  <c r="I36" i="12"/>
  <c r="I35" i="12"/>
  <c r="I34" i="12"/>
  <c r="I33" i="12"/>
  <c r="I32" i="12"/>
  <c r="I31" i="12"/>
  <c r="I30" i="12"/>
  <c r="I26" i="12"/>
  <c r="I25" i="12"/>
  <c r="I24" i="12"/>
  <c r="I23" i="12"/>
  <c r="I22" i="12"/>
  <c r="I21" i="12"/>
  <c r="I20" i="12"/>
  <c r="G17" i="12"/>
  <c r="E17" i="12"/>
  <c r="D7" i="2" s="1"/>
  <c r="C17" i="12"/>
  <c r="I7" i="12"/>
  <c r="I6" i="12"/>
  <c r="F18" i="2"/>
  <c r="G18" i="2"/>
  <c r="D18" i="2"/>
  <c r="B18" i="2"/>
  <c r="F10" i="2"/>
  <c r="B10" i="2"/>
  <c r="C49" i="11"/>
  <c r="I47" i="11"/>
  <c r="I46" i="11"/>
  <c r="I32" i="11"/>
  <c r="I10" i="11"/>
  <c r="I11" i="11"/>
  <c r="I12" i="11"/>
  <c r="I13" i="11"/>
  <c r="I14" i="11"/>
  <c r="I15" i="11"/>
  <c r="I16" i="11"/>
  <c r="I17" i="11"/>
  <c r="I18" i="11"/>
  <c r="C19" i="11"/>
  <c r="G49" i="11"/>
  <c r="E49" i="11"/>
  <c r="I48" i="11"/>
  <c r="I45" i="11"/>
  <c r="I43" i="11"/>
  <c r="I42" i="11"/>
  <c r="I41" i="11"/>
  <c r="I39" i="11"/>
  <c r="I38" i="11"/>
  <c r="I37" i="11"/>
  <c r="I35" i="11"/>
  <c r="I34" i="11"/>
  <c r="I31" i="11"/>
  <c r="I30" i="11"/>
  <c r="I28" i="11"/>
  <c r="I27" i="11"/>
  <c r="I25" i="11"/>
  <c r="I24" i="11"/>
  <c r="I22" i="11"/>
  <c r="G19" i="11"/>
  <c r="E19" i="11"/>
  <c r="D10" i="2" s="1"/>
  <c r="I9" i="11"/>
  <c r="I8" i="11"/>
  <c r="I7" i="11"/>
  <c r="I6" i="11"/>
  <c r="I12" i="1"/>
  <c r="C58" i="10"/>
  <c r="I12" i="10"/>
  <c r="G58" i="10"/>
  <c r="F19" i="2" s="1"/>
  <c r="E58" i="10"/>
  <c r="D19" i="2" s="1"/>
  <c r="I57" i="10"/>
  <c r="I56" i="10"/>
  <c r="I54" i="10"/>
  <c r="I53" i="10"/>
  <c r="I52" i="10"/>
  <c r="I51" i="10"/>
  <c r="I50" i="10"/>
  <c r="I49" i="10"/>
  <c r="I48" i="10"/>
  <c r="I47" i="10"/>
  <c r="I46" i="10"/>
  <c r="I45" i="10"/>
  <c r="I43" i="10"/>
  <c r="I42" i="10"/>
  <c r="I41" i="10"/>
  <c r="I40" i="10"/>
  <c r="I39" i="10"/>
  <c r="I38" i="10"/>
  <c r="I37" i="10"/>
  <c r="I36" i="10"/>
  <c r="I35" i="10"/>
  <c r="I34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19" i="10"/>
  <c r="I18" i="10"/>
  <c r="I17" i="10"/>
  <c r="I15" i="10"/>
  <c r="I14" i="10"/>
  <c r="I13" i="10"/>
  <c r="G9" i="10"/>
  <c r="F11" i="2" s="1"/>
  <c r="E9" i="10"/>
  <c r="D11" i="2" s="1"/>
  <c r="C9" i="10"/>
  <c r="B11" i="2" s="1"/>
  <c r="I8" i="10"/>
  <c r="I7" i="10"/>
  <c r="I6" i="10"/>
  <c r="H15" i="2" l="1"/>
  <c r="I9" i="10"/>
  <c r="H10" i="2"/>
  <c r="I17" i="12"/>
  <c r="I52" i="12"/>
  <c r="I49" i="11"/>
  <c r="I19" i="11"/>
  <c r="I58" i="10"/>
  <c r="B19" i="2"/>
  <c r="H19" i="2" l="1"/>
  <c r="H18" i="2"/>
  <c r="F8" i="2"/>
  <c r="I33" i="1"/>
  <c r="H17" i="2" l="1"/>
  <c r="H11" i="2" l="1"/>
  <c r="H7" i="2"/>
  <c r="I11" i="1"/>
  <c r="I10" i="1"/>
  <c r="I9" i="1"/>
  <c r="I8" i="1"/>
  <c r="I7" i="1"/>
  <c r="I6" i="1"/>
  <c r="G12" i="1"/>
  <c r="F12" i="2" s="1"/>
  <c r="E12" i="1"/>
  <c r="D8" i="2" s="1"/>
  <c r="D12" i="2" s="1"/>
  <c r="C12" i="1"/>
  <c r="B8" i="2" s="1"/>
  <c r="B12" i="2" s="1"/>
  <c r="I32" i="1"/>
  <c r="I31" i="1"/>
  <c r="I30" i="1"/>
  <c r="I29" i="1"/>
  <c r="I26" i="1"/>
  <c r="I27" i="1"/>
  <c r="I28" i="1"/>
  <c r="I16" i="1"/>
  <c r="I17" i="1"/>
  <c r="I18" i="1"/>
  <c r="I19" i="1"/>
  <c r="I20" i="1"/>
  <c r="I21" i="1"/>
  <c r="I22" i="1"/>
  <c r="I23" i="1"/>
  <c r="I24" i="1"/>
  <c r="I25" i="1"/>
  <c r="G35" i="1"/>
  <c r="F16" i="2" s="1"/>
  <c r="F20" i="2" s="1"/>
  <c r="E35" i="1"/>
  <c r="C35" i="1"/>
  <c r="B16" i="2" s="1"/>
  <c r="B20" i="2" s="1"/>
  <c r="I15" i="1"/>
  <c r="D16" i="2" l="1"/>
  <c r="D20" i="2" s="1"/>
  <c r="D22" i="2" s="1"/>
  <c r="I35" i="1"/>
  <c r="B22" i="2"/>
  <c r="H12" i="2"/>
  <c r="H16" i="2"/>
  <c r="F22" i="2"/>
  <c r="H8" i="2"/>
  <c r="H20" i="2" l="1"/>
  <c r="H22" i="2"/>
</calcChain>
</file>

<file path=xl/sharedStrings.xml><?xml version="1.0" encoding="utf-8"?>
<sst xmlns="http://schemas.openxmlformats.org/spreadsheetml/2006/main" count="311" uniqueCount="208">
  <si>
    <t>Rational / Case for Budget Change</t>
  </si>
  <si>
    <t>Supplies</t>
  </si>
  <si>
    <t>Parking</t>
  </si>
  <si>
    <t>etc.</t>
  </si>
  <si>
    <t>Long Distance Running Committee</t>
  </si>
  <si>
    <t>Youth Committee</t>
  </si>
  <si>
    <t>Officials Committee</t>
  </si>
  <si>
    <t>High Performance Committee</t>
  </si>
  <si>
    <t>Total Expense</t>
  </si>
  <si>
    <t>Revenue</t>
  </si>
  <si>
    <t>Expense</t>
  </si>
  <si>
    <t>Total Committee Revenue</t>
  </si>
  <si>
    <t>Sanctions</t>
  </si>
  <si>
    <t>Advertisement</t>
  </si>
  <si>
    <t>Administration</t>
  </si>
  <si>
    <t>Long Distance Running</t>
  </si>
  <si>
    <t>Youth</t>
  </si>
  <si>
    <t>Officials</t>
  </si>
  <si>
    <t>High Performance</t>
  </si>
  <si>
    <t>Total Association Revenue</t>
  </si>
  <si>
    <t>Net Surplus / (Deficit)</t>
  </si>
  <si>
    <t>USATF Mid-Atlantic Association</t>
  </si>
  <si>
    <t>2020 Budget</t>
  </si>
  <si>
    <t>Open &amp; Masters AOY (M&amp;F) $100 each</t>
  </si>
  <si>
    <t>Grand Prix:</t>
  </si>
  <si>
    <t>Off-Road:</t>
  </si>
  <si>
    <t>Comp Awards Luncheon Tickets</t>
  </si>
  <si>
    <t>Awards (GP, Off-Road, XC)( LDR Plaques)</t>
  </si>
  <si>
    <t>Postage</t>
  </si>
  <si>
    <t>Printing</t>
  </si>
  <si>
    <t>Office Expense</t>
  </si>
  <si>
    <t>Phone,Fax plus</t>
  </si>
  <si>
    <t>Open Athlete Development Travel</t>
  </si>
  <si>
    <t>XC Cash Awards</t>
  </si>
  <si>
    <t>2019 USATF XC Club Champs (Awards Tent)</t>
  </si>
  <si>
    <t>Tents for Assoc. Clubs, 2019 USATF XC Club Champs</t>
  </si>
  <si>
    <t>Club Travel Stipend/Open Club Champ XC</t>
  </si>
  <si>
    <t>Scoring Software</t>
  </si>
  <si>
    <t>LDR Travel Mileage Reimbursement</t>
  </si>
  <si>
    <t>Promtions/Publicity</t>
  </si>
  <si>
    <t>Miscellaneous</t>
  </si>
  <si>
    <t>2020 Budget - Proposed</t>
  </si>
  <si>
    <t>2019 Budget - Approved</t>
  </si>
  <si>
    <t>2019 YTD Actual</t>
  </si>
  <si>
    <t xml:space="preserve">Individual Membership </t>
  </si>
  <si>
    <t>Organization Membership (29*X)</t>
  </si>
  <si>
    <t>Sanctions (net)</t>
  </si>
  <si>
    <t>XC Series:</t>
  </si>
  <si>
    <t>Indoor Series:</t>
  </si>
  <si>
    <t>Developmental Series:</t>
  </si>
  <si>
    <t>Outdoor Series:</t>
  </si>
  <si>
    <t>Admissions</t>
  </si>
  <si>
    <t>JO Advancement Fees</t>
  </si>
  <si>
    <t>Region 2  JO Championship</t>
  </si>
  <si>
    <t>Miscellaneous( tee shirts/vendor fee</t>
  </si>
  <si>
    <t>Youth Athletics:</t>
  </si>
  <si>
    <t>Annual Awards</t>
  </si>
  <si>
    <t>Equipment/Clothing</t>
  </si>
  <si>
    <t xml:space="preserve">Individual Membership Fees </t>
  </si>
  <si>
    <t>Organization Membership (x * $25)</t>
  </si>
  <si>
    <t>Facility Fees(Region 2)</t>
  </si>
  <si>
    <t>Officials(Assoc Championship)</t>
  </si>
  <si>
    <t>Officials (Region2)</t>
  </si>
  <si>
    <t>Bib Numbers</t>
  </si>
  <si>
    <t>Timer (Association)</t>
  </si>
  <si>
    <t>Trainer/Ice (Assoc Champ)</t>
  </si>
  <si>
    <t>Officials meal(Assoc Championship)</t>
  </si>
  <si>
    <t>Officials meals/paper and plastic products</t>
  </si>
  <si>
    <t>Officials stipend</t>
  </si>
  <si>
    <t>Timer</t>
  </si>
  <si>
    <t>Hip Numbers</t>
  </si>
  <si>
    <t>Trainer</t>
  </si>
  <si>
    <t>Officials meals</t>
  </si>
  <si>
    <t xml:space="preserve">Officials meals </t>
  </si>
  <si>
    <t>Timer Assoc championship</t>
  </si>
  <si>
    <t>Bib Numbers/Hip numbers</t>
  </si>
  <si>
    <t>Trainer Assoc</t>
  </si>
  <si>
    <t>Trainer Region 2</t>
  </si>
  <si>
    <t>Facility Fees</t>
  </si>
  <si>
    <t>.22/.32 Blank shells/ .380 blank shells</t>
  </si>
  <si>
    <t>Miscellaneous(mileage/labels/committee shirts)</t>
  </si>
  <si>
    <t>National Club Fees</t>
  </si>
  <si>
    <t>Organization Membership ( X * $25)</t>
  </si>
  <si>
    <t>Facility Rental</t>
  </si>
  <si>
    <t>Awards</t>
  </si>
  <si>
    <t>Bib numbers</t>
  </si>
  <si>
    <t>Student helpers</t>
  </si>
  <si>
    <t>Laser rental</t>
  </si>
  <si>
    <t>Tent Rental</t>
  </si>
  <si>
    <t>Travel Stipend</t>
  </si>
  <si>
    <t>Eastern Regionals:</t>
  </si>
  <si>
    <t>Miscellaneous( tent rental/Hotel)</t>
  </si>
  <si>
    <t>Race Walk Meets:</t>
  </si>
  <si>
    <t>Ambulance</t>
  </si>
  <si>
    <t>Security</t>
  </si>
  <si>
    <t>Meals</t>
  </si>
  <si>
    <t>Course Permit</t>
  </si>
  <si>
    <t>Police - Road Closer</t>
  </si>
  <si>
    <t>Prizes money</t>
  </si>
  <si>
    <t>Port-A-Potty</t>
  </si>
  <si>
    <t>HP Clinics (RW)</t>
  </si>
  <si>
    <t>Promotional Merchandise(RW Clinic/Pan Am)</t>
  </si>
  <si>
    <t xml:space="preserve">Miscellaneous	</t>
  </si>
  <si>
    <t>Non-Association Clinic Fees</t>
  </si>
  <si>
    <t>Non-USATF Rule Books</t>
  </si>
  <si>
    <t>Merchandise Sales</t>
  </si>
  <si>
    <t>Officials Clothing</t>
  </si>
  <si>
    <t>EMD Rental</t>
  </si>
  <si>
    <t>Misc</t>
  </si>
  <si>
    <t>Certification Fees (*# x $100)</t>
  </si>
  <si>
    <t>National Fees (*# x $20)</t>
  </si>
  <si>
    <t>Clinic Fees (*# x $80)</t>
  </si>
  <si>
    <t>USATF Rule Books (**# x $15)</t>
  </si>
  <si>
    <t>ID Replacement (***# x $5)</t>
  </si>
  <si>
    <t>Individual USATF Membership (*# x $30)</t>
  </si>
  <si>
    <t>Equipment Rental ***</t>
  </si>
  <si>
    <t>Certification Fees:</t>
  </si>
  <si>
    <t>Certification *</t>
  </si>
  <si>
    <t>Clinic:</t>
  </si>
  <si>
    <t>Clinic Stipend (Penn State)</t>
  </si>
  <si>
    <t>Clinic Presenters</t>
  </si>
  <si>
    <t>Equipment Replacement</t>
  </si>
  <si>
    <t>Individual Membership Fees (*# x $20)</t>
  </si>
  <si>
    <t>ID Replacement (**# x $5)</t>
  </si>
  <si>
    <t>Office Supplies</t>
  </si>
  <si>
    <t>Paper Envelopes &amp; Pens</t>
  </si>
  <si>
    <t>Printer Ink</t>
  </si>
  <si>
    <t>Printing/Copying</t>
  </si>
  <si>
    <t>USATF Rules Book (incl. S/H)</t>
  </si>
  <si>
    <t>Non-USATF Rules Book (incl. S/H)</t>
  </si>
  <si>
    <t>Annual Meeting</t>
  </si>
  <si>
    <t>Presenter Dinner</t>
  </si>
  <si>
    <t>Convention Officials Banquet</t>
  </si>
  <si>
    <t>EDM Usage to Officials</t>
  </si>
  <si>
    <t xml:space="preserve">Miscellaneous - EDM Repairs	</t>
  </si>
  <si>
    <t>** Total number of rule books for year 2019; 10+22=32 (included in book total are rule books for Penn Relays and sales at Annual Meeting)</t>
  </si>
  <si>
    <t>* Total number of officials for current year 2019 = 106 (Cert Renewal Year)</t>
  </si>
  <si>
    <t>*** Product of total number of new official for New Year 2019 = 2</t>
  </si>
  <si>
    <t>Organization Membership</t>
  </si>
  <si>
    <t>Awards Luncheon</t>
  </si>
  <si>
    <t>Investment Interest/Vanguard money</t>
  </si>
  <si>
    <t>Miscellaneous/Markerting/Modells</t>
  </si>
  <si>
    <t>National Sanction Incentive Payment</t>
  </si>
  <si>
    <t>Association Accreditation Grant</t>
  </si>
  <si>
    <t>Contributions/Reimbursement</t>
  </si>
  <si>
    <t>Third Party Insurance Inflow</t>
  </si>
  <si>
    <t>Individual Membership Fees</t>
  </si>
  <si>
    <t>Oranization Membership</t>
  </si>
  <si>
    <t>Awards Luncheon/Cater/Banquet rental</t>
  </si>
  <si>
    <t>Bank Fees</t>
  </si>
  <si>
    <t>Reordered checks</t>
  </si>
  <si>
    <t>Readyhost fees</t>
  </si>
  <si>
    <t>Law &amp; Legislation</t>
  </si>
  <si>
    <t>President - Exec Committee</t>
  </si>
  <si>
    <t>Vice-President - Exec Committee</t>
  </si>
  <si>
    <t>Secretary - Exec Committee</t>
  </si>
  <si>
    <t>Treasurer - Exec Committee</t>
  </si>
  <si>
    <t>Financial Secretary - Exec Committee</t>
  </si>
  <si>
    <t>Newsletter</t>
  </si>
  <si>
    <t>Membership Management(Doreen's payment)</t>
  </si>
  <si>
    <t>PO Box fee/Postage</t>
  </si>
  <si>
    <t>Printing(luncheon bklts)</t>
  </si>
  <si>
    <t>Equipment/Projector/Screen</t>
  </si>
  <si>
    <t>Sports Equipment</t>
  </si>
  <si>
    <t>Records/Equipment Storage/Software</t>
  </si>
  <si>
    <t>Supplies(printer ink)(Office)</t>
  </si>
  <si>
    <t>USATF Convention</t>
  </si>
  <si>
    <t xml:space="preserve">Convention Breakfast </t>
  </si>
  <si>
    <t>Website</t>
  </si>
  <si>
    <t xml:space="preserve">MAUSATF Annual Meeting </t>
  </si>
  <si>
    <t>(USATF National Office)</t>
  </si>
  <si>
    <t>Total Association Expense</t>
  </si>
  <si>
    <t>2020 Budget vs. 2019 Budget</t>
  </si>
  <si>
    <t>Int'l Youth Meet</t>
  </si>
  <si>
    <t xml:space="preserve"> Assoc Outdoor Masters-Open</t>
  </si>
  <si>
    <t>Pan Am Race walk</t>
  </si>
  <si>
    <t>Promotional Mechandise</t>
  </si>
  <si>
    <t>Merchant Fees</t>
  </si>
  <si>
    <t>Global Crossing</t>
  </si>
  <si>
    <t>Telephone/Fax</t>
  </si>
  <si>
    <t>Hotel rooms(Association)</t>
  </si>
  <si>
    <t>Committee Hotel &amp; Mileage</t>
  </si>
  <si>
    <t>Golf Cart</t>
  </si>
  <si>
    <t>Youth Chair Mileage</t>
  </si>
  <si>
    <t>Hotel Rooms</t>
  </si>
  <si>
    <t>Facility Fee</t>
  </si>
  <si>
    <t>Youth Chair Region 2 Support</t>
  </si>
  <si>
    <t>Tents Rental Region 2</t>
  </si>
  <si>
    <t>(Repellent/equip rental/Officials housing)</t>
  </si>
  <si>
    <t>(wristbands/youth travel stipend/water/ice)</t>
  </si>
  <si>
    <t xml:space="preserve">(Region 2 outdoor expenses) </t>
  </si>
  <si>
    <t>(Assoc XC mileage/Region 2 banners)</t>
  </si>
  <si>
    <t>Bibs/Hip Numbers</t>
  </si>
  <si>
    <t xml:space="preserve">Timer Region 2 </t>
  </si>
  <si>
    <t xml:space="preserve"> </t>
  </si>
  <si>
    <t>Hotel Rooms (Region 2)</t>
  </si>
  <si>
    <t>Officials stipend 4days</t>
  </si>
  <si>
    <t>Officials meals 4days</t>
  </si>
  <si>
    <t>Facility fee</t>
  </si>
  <si>
    <t xml:space="preserve"> Region 2  Outdoor Championship:</t>
  </si>
  <si>
    <t>Region 2 XC Championship</t>
  </si>
  <si>
    <t xml:space="preserve">Tents </t>
  </si>
  <si>
    <t>Hotel rooms( Assoc)</t>
  </si>
  <si>
    <t>Outdoor Series: Assoc Championship</t>
  </si>
  <si>
    <t>Development Series:</t>
  </si>
  <si>
    <t>Officials meal (Region2)</t>
  </si>
  <si>
    <t>YouthChair mileage</t>
  </si>
  <si>
    <t>Facility Fees(Assoc Championship)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</si>
</sst>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i/>
      <u val="singleAccounting"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/>
    <xf numFmtId="0" fontId="4" fillId="0" borderId="0" xfId="0" applyFont="1"/>
    <xf numFmtId="0" fontId="5" fillId="4" borderId="1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0" fillId="3" borderId="0" xfId="0" applyFill="1"/>
    <xf numFmtId="0" fontId="3" fillId="3" borderId="0" xfId="0" applyFont="1" applyFill="1" applyAlignment="1">
      <alignment horizontal="right"/>
    </xf>
    <xf numFmtId="0" fontId="4" fillId="3" borderId="0" xfId="0" applyFont="1" applyFill="1" applyAlignment="1">
      <alignment horizontal="right"/>
    </xf>
    <xf numFmtId="43" fontId="0" fillId="0" borderId="0" xfId="1" applyFont="1"/>
    <xf numFmtId="0" fontId="3" fillId="3" borderId="0" xfId="0" applyFont="1" applyFill="1"/>
    <xf numFmtId="7" fontId="3" fillId="3" borderId="0" xfId="1" applyNumberFormat="1" applyFont="1" applyFill="1"/>
    <xf numFmtId="0" fontId="5" fillId="4" borderId="1" xfId="0" applyFont="1" applyFill="1" applyBorder="1" applyAlignment="1">
      <alignment horizontal="left" vertical="center" wrapText="1"/>
    </xf>
    <xf numFmtId="0" fontId="7" fillId="0" borderId="2" xfId="0" applyFont="1" applyBorder="1"/>
    <xf numFmtId="0" fontId="3" fillId="3" borderId="3" xfId="0" applyFont="1" applyFill="1" applyBorder="1" applyAlignment="1">
      <alignment horizontal="right"/>
    </xf>
    <xf numFmtId="7" fontId="3" fillId="3" borderId="4" xfId="1" applyNumberFormat="1" applyFont="1" applyFill="1" applyBorder="1"/>
    <xf numFmtId="43" fontId="7" fillId="0" borderId="0" xfId="1" applyNumberFormat="1" applyFont="1"/>
    <xf numFmtId="43" fontId="9" fillId="0" borderId="0" xfId="1" applyNumberFormat="1" applyFont="1"/>
    <xf numFmtId="0" fontId="9" fillId="0" borderId="0" xfId="0" applyFont="1"/>
    <xf numFmtId="0" fontId="8" fillId="0" borderId="0" xfId="0" applyFont="1"/>
    <xf numFmtId="0" fontId="4" fillId="5" borderId="6" xfId="0" applyFont="1" applyFill="1" applyBorder="1"/>
    <xf numFmtId="0" fontId="0" fillId="5" borderId="7" xfId="0" applyFill="1" applyBorder="1"/>
    <xf numFmtId="43" fontId="7" fillId="5" borderId="7" xfId="1" applyNumberFormat="1" applyFont="1" applyFill="1" applyBorder="1"/>
    <xf numFmtId="0" fontId="7" fillId="5" borderId="7" xfId="0" applyFont="1" applyFill="1" applyBorder="1"/>
    <xf numFmtId="43" fontId="8" fillId="0" borderId="0" xfId="1" applyFont="1"/>
    <xf numFmtId="43" fontId="7" fillId="0" borderId="0" xfId="1" applyFont="1"/>
    <xf numFmtId="7" fontId="3" fillId="3" borderId="8" xfId="1" applyNumberFormat="1" applyFont="1" applyFill="1" applyBorder="1"/>
    <xf numFmtId="7" fontId="3" fillId="3" borderId="9" xfId="1" applyNumberFormat="1" applyFont="1" applyFill="1" applyBorder="1"/>
    <xf numFmtId="0" fontId="0" fillId="3" borderId="8" xfId="0" applyFill="1" applyBorder="1"/>
    <xf numFmtId="43" fontId="3" fillId="0" borderId="8" xfId="1" applyFont="1" applyBorder="1"/>
    <xf numFmtId="43" fontId="0" fillId="0" borderId="8" xfId="0" applyNumberFormat="1" applyBorder="1"/>
    <xf numFmtId="0" fontId="0" fillId="0" borderId="8" xfId="0" applyBorder="1"/>
    <xf numFmtId="43" fontId="0" fillId="5" borderId="5" xfId="0" applyNumberFormat="1" applyFill="1" applyBorder="1"/>
    <xf numFmtId="43" fontId="10" fillId="0" borderId="0" xfId="1" applyFont="1"/>
    <xf numFmtId="43" fontId="9" fillId="0" borderId="0" xfId="1" applyFont="1"/>
    <xf numFmtId="43" fontId="11" fillId="0" borderId="0" xfId="1" applyFont="1"/>
    <xf numFmtId="43" fontId="10" fillId="0" borderId="0" xfId="1" applyNumberFormat="1" applyFont="1"/>
    <xf numFmtId="0" fontId="10" fillId="0" borderId="0" xfId="0" applyFont="1"/>
    <xf numFmtId="0" fontId="0" fillId="0" borderId="0" xfId="0" applyFill="1"/>
    <xf numFmtId="43" fontId="7" fillId="0" borderId="0" xfId="1" applyFont="1" applyFill="1"/>
    <xf numFmtId="0" fontId="2" fillId="0" borderId="0" xfId="0" applyFont="1" applyFill="1" applyBorder="1" applyAlignment="1">
      <alignment horizontal="center" vertical="center" wrapText="1"/>
    </xf>
    <xf numFmtId="43" fontId="7" fillId="0" borderId="0" xfId="1" applyNumberFormat="1" applyFont="1" applyFill="1"/>
    <xf numFmtId="43" fontId="9" fillId="0" borderId="0" xfId="1" applyNumberFormat="1" applyFont="1" applyFill="1"/>
    <xf numFmtId="0" fontId="7" fillId="0" borderId="0" xfId="0" applyFont="1" applyFill="1"/>
    <xf numFmtId="0" fontId="10" fillId="0" borderId="0" xfId="0" applyFont="1" applyFill="1"/>
    <xf numFmtId="43" fontId="9" fillId="0" borderId="0" xfId="1" applyFont="1" applyFill="1"/>
    <xf numFmtId="43" fontId="0" fillId="0" borderId="0" xfId="1" applyFont="1" applyFill="1"/>
    <xf numFmtId="43" fontId="10" fillId="0" borderId="0" xfId="1" applyFont="1" applyFill="1"/>
    <xf numFmtId="43" fontId="8" fillId="0" borderId="0" xfId="1" applyFont="1" applyFill="1"/>
    <xf numFmtId="10" fontId="0" fillId="0" borderId="0" xfId="2" applyNumberFormat="1" applyFont="1"/>
    <xf numFmtId="7" fontId="3" fillId="0" borderId="8" xfId="1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22"/>
  <sheetViews>
    <sheetView showGridLines="0" tabSelected="1" zoomScale="90" zoomScaleNormal="90" workbookViewId="0">
      <selection activeCell="M26" sqref="M26"/>
    </sheetView>
  </sheetViews>
  <sheetFormatPr defaultRowHeight="15" x14ac:dyDescent="0.25"/>
  <cols>
    <col min="1" max="1" width="31.85546875" customWidth="1"/>
    <col min="2" max="2" width="13.7109375" customWidth="1"/>
    <col min="3" max="3" width="1.7109375" customWidth="1"/>
    <col min="4" max="4" width="13.7109375" customWidth="1"/>
    <col min="5" max="5" width="2.140625" style="40" customWidth="1"/>
    <col min="6" max="6" width="13.7109375" customWidth="1"/>
    <col min="7" max="7" width="1.7109375" customWidth="1"/>
    <col min="8" max="8" width="15.7109375" customWidth="1"/>
  </cols>
  <sheetData>
    <row r="1" spans="1:8" x14ac:dyDescent="0.25">
      <c r="A1" s="3" t="s">
        <v>21</v>
      </c>
    </row>
    <row r="2" spans="1:8" x14ac:dyDescent="0.25">
      <c r="A2" s="3" t="s">
        <v>22</v>
      </c>
    </row>
    <row r="3" spans="1:8" ht="15.75" thickBot="1" x14ac:dyDescent="0.3"/>
    <row r="4" spans="1:8" ht="46.5" customHeight="1" thickBot="1" x14ac:dyDescent="0.3">
      <c r="B4" s="1" t="s">
        <v>41</v>
      </c>
      <c r="C4" s="2"/>
      <c r="D4" s="1" t="s">
        <v>42</v>
      </c>
      <c r="E4" s="42"/>
      <c r="F4" s="1" t="s">
        <v>43</v>
      </c>
      <c r="H4" s="5" t="s">
        <v>172</v>
      </c>
    </row>
    <row r="5" spans="1:8" ht="6.75" customHeight="1" x14ac:dyDescent="0.25"/>
    <row r="6" spans="1:8" x14ac:dyDescent="0.25">
      <c r="A6" s="12" t="s">
        <v>9</v>
      </c>
      <c r="B6" s="8"/>
      <c r="C6" s="8"/>
      <c r="D6" s="8"/>
      <c r="E6" s="8"/>
      <c r="F6" s="8"/>
      <c r="G6" s="8"/>
      <c r="H6" s="30"/>
    </row>
    <row r="7" spans="1:8" x14ac:dyDescent="0.25">
      <c r="A7" s="7" t="s">
        <v>14</v>
      </c>
      <c r="B7" s="27">
        <f>Administration!C17</f>
        <v>120450</v>
      </c>
      <c r="C7" s="27"/>
      <c r="D7" s="27">
        <f>Administration!E17</f>
        <v>109775</v>
      </c>
      <c r="E7" s="41"/>
      <c r="F7" s="27">
        <f>Administration!G17</f>
        <v>0</v>
      </c>
      <c r="G7" s="11"/>
      <c r="H7" s="31">
        <f t="shared" ref="H7:H12" si="0">B7-D7</f>
        <v>10675</v>
      </c>
    </row>
    <row r="8" spans="1:8" x14ac:dyDescent="0.25">
      <c r="A8" s="7" t="s">
        <v>15</v>
      </c>
      <c r="B8" s="27">
        <f>LDR!C12</f>
        <v>0</v>
      </c>
      <c r="C8" s="27"/>
      <c r="D8" s="27">
        <f>LDR!E12</f>
        <v>0</v>
      </c>
      <c r="E8" s="41"/>
      <c r="F8" s="27">
        <f>LDR!G12</f>
        <v>0</v>
      </c>
      <c r="G8" s="11"/>
      <c r="H8" s="31">
        <f t="shared" si="0"/>
        <v>0</v>
      </c>
    </row>
    <row r="9" spans="1:8" x14ac:dyDescent="0.25">
      <c r="A9" s="7" t="s">
        <v>16</v>
      </c>
      <c r="B9" s="27">
        <f>Youth!C18</f>
        <v>52600</v>
      </c>
      <c r="C9" s="27"/>
      <c r="D9" s="27">
        <f>Youth!E18</f>
        <v>25825</v>
      </c>
      <c r="E9" s="41"/>
      <c r="F9" s="27">
        <f>Youth!G18</f>
        <v>0</v>
      </c>
      <c r="G9" s="11"/>
      <c r="H9" s="52">
        <f>B9-D9</f>
        <v>26775</v>
      </c>
    </row>
    <row r="10" spans="1:8" x14ac:dyDescent="0.25">
      <c r="A10" s="7" t="s">
        <v>17</v>
      </c>
      <c r="B10" s="27">
        <f>Officials!C19</f>
        <v>3800</v>
      </c>
      <c r="C10" s="27"/>
      <c r="D10" s="27">
        <f>Officials!E19</f>
        <v>2600</v>
      </c>
      <c r="E10" s="41"/>
      <c r="F10" s="27">
        <f>Officials!G19</f>
        <v>0</v>
      </c>
      <c r="G10" s="11"/>
      <c r="H10" s="31">
        <f t="shared" si="0"/>
        <v>1200</v>
      </c>
    </row>
    <row r="11" spans="1:8" x14ac:dyDescent="0.25">
      <c r="A11" s="7" t="s">
        <v>18</v>
      </c>
      <c r="B11" s="27">
        <f>'High Performance'!C9</f>
        <v>0</v>
      </c>
      <c r="C11" s="27"/>
      <c r="D11" s="27">
        <f>'High Performance'!E9</f>
        <v>8250</v>
      </c>
      <c r="E11" s="41"/>
      <c r="F11" s="27">
        <f>'High Performance'!G9</f>
        <v>0</v>
      </c>
      <c r="G11" s="11"/>
      <c r="H11" s="31">
        <f t="shared" si="0"/>
        <v>-8250</v>
      </c>
    </row>
    <row r="12" spans="1:8" x14ac:dyDescent="0.25">
      <c r="A12" s="9" t="s">
        <v>19</v>
      </c>
      <c r="B12" s="13">
        <f>SUM(B7:B11)</f>
        <v>176850</v>
      </c>
      <c r="C12" s="13"/>
      <c r="D12" s="13">
        <f>SUM(D7:D11)</f>
        <v>146450</v>
      </c>
      <c r="E12" s="13"/>
      <c r="F12" s="13">
        <f>SUM(F7:F11)</f>
        <v>0</v>
      </c>
      <c r="G12" s="13"/>
      <c r="H12" s="28">
        <f t="shared" si="0"/>
        <v>30400</v>
      </c>
    </row>
    <row r="14" spans="1:8" x14ac:dyDescent="0.25">
      <c r="A14" s="12" t="s">
        <v>10</v>
      </c>
      <c r="B14" s="8"/>
      <c r="C14" s="8"/>
      <c r="D14" s="8"/>
      <c r="E14" s="8"/>
      <c r="F14" s="8"/>
      <c r="G14" s="8"/>
      <c r="H14" s="30"/>
    </row>
    <row r="15" spans="1:8" x14ac:dyDescent="0.25">
      <c r="A15" s="7" t="s">
        <v>14</v>
      </c>
      <c r="B15" s="27">
        <f>Administration!C52</f>
        <v>34875</v>
      </c>
      <c r="C15" s="27"/>
      <c r="D15" s="27">
        <f>Administration!E52</f>
        <v>34615</v>
      </c>
      <c r="E15" s="41"/>
      <c r="F15" s="27">
        <f>Administration!G52</f>
        <v>0</v>
      </c>
      <c r="G15" s="11"/>
      <c r="H15" s="31">
        <f t="shared" ref="H15:H20" si="1">B15-D15</f>
        <v>260</v>
      </c>
    </row>
    <row r="16" spans="1:8" x14ac:dyDescent="0.25">
      <c r="A16" s="7" t="s">
        <v>15</v>
      </c>
      <c r="B16" s="27">
        <f>LDR!C35</f>
        <v>17350</v>
      </c>
      <c r="C16" s="27"/>
      <c r="D16" s="27">
        <f>LDR!E35</f>
        <v>17705</v>
      </c>
      <c r="E16" s="41"/>
      <c r="F16" s="27">
        <f>LDR!G35</f>
        <v>0</v>
      </c>
      <c r="G16" s="11"/>
      <c r="H16" s="31">
        <f t="shared" si="1"/>
        <v>-355</v>
      </c>
    </row>
    <row r="17" spans="1:8" x14ac:dyDescent="0.25">
      <c r="A17" s="7" t="s">
        <v>16</v>
      </c>
      <c r="B17" s="27">
        <f>Youth!C93</f>
        <v>88520</v>
      </c>
      <c r="C17" s="27"/>
      <c r="D17" s="27">
        <f>Youth!E93</f>
        <v>54768</v>
      </c>
      <c r="E17" s="41"/>
      <c r="F17" s="27">
        <f>Youth!G93</f>
        <v>0</v>
      </c>
      <c r="G17" s="11"/>
      <c r="H17" s="31">
        <f t="shared" si="1"/>
        <v>33752</v>
      </c>
    </row>
    <row r="18" spans="1:8" x14ac:dyDescent="0.25">
      <c r="A18" s="7" t="s">
        <v>17</v>
      </c>
      <c r="B18" s="27">
        <f>Officials!C49</f>
        <v>5815</v>
      </c>
      <c r="C18" s="27"/>
      <c r="D18" s="27">
        <f>Officials!E49</f>
        <v>5815</v>
      </c>
      <c r="E18" s="41"/>
      <c r="F18" s="27">
        <f>Officials!G49</f>
        <v>0</v>
      </c>
      <c r="G18" s="11">
        <f>Officials!H49</f>
        <v>0</v>
      </c>
      <c r="H18" s="31">
        <f t="shared" si="1"/>
        <v>0</v>
      </c>
    </row>
    <row r="19" spans="1:8" x14ac:dyDescent="0.25">
      <c r="A19" s="7" t="s">
        <v>18</v>
      </c>
      <c r="B19" s="27">
        <f>'High Performance'!C58</f>
        <v>21800</v>
      </c>
      <c r="C19" s="27"/>
      <c r="D19" s="27">
        <f>'High Performance'!E58</f>
        <v>28660</v>
      </c>
      <c r="E19" s="41"/>
      <c r="F19" s="27">
        <f>'High Performance'!G58</f>
        <v>0</v>
      </c>
      <c r="G19" s="11"/>
      <c r="H19" s="31">
        <f t="shared" si="1"/>
        <v>-6860</v>
      </c>
    </row>
    <row r="20" spans="1:8" x14ac:dyDescent="0.25">
      <c r="A20" s="9" t="s">
        <v>171</v>
      </c>
      <c r="B20" s="13">
        <f>SUM(B15:B19)</f>
        <v>168360</v>
      </c>
      <c r="C20" s="13"/>
      <c r="D20" s="13">
        <f>SUM(D15:D19)</f>
        <v>141563</v>
      </c>
      <c r="E20" s="13"/>
      <c r="F20" s="13">
        <f>SUM(F15:F19)</f>
        <v>0</v>
      </c>
      <c r="G20" s="13"/>
      <c r="H20" s="28">
        <f t="shared" si="1"/>
        <v>26797</v>
      </c>
    </row>
    <row r="21" spans="1:8" ht="15.75" thickBot="1" x14ac:dyDescent="0.3"/>
    <row r="22" spans="1:8" ht="15.75" thickBot="1" x14ac:dyDescent="0.3">
      <c r="A22" s="16" t="s">
        <v>20</v>
      </c>
      <c r="B22" s="17">
        <f>B12-B20</f>
        <v>8490</v>
      </c>
      <c r="C22" s="17"/>
      <c r="D22" s="17">
        <f>D12-D20</f>
        <v>4887</v>
      </c>
      <c r="E22" s="17"/>
      <c r="F22" s="17">
        <f>F12-F20</f>
        <v>0</v>
      </c>
      <c r="G22" s="17"/>
      <c r="H22" s="29">
        <f>B22-D22</f>
        <v>3603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K40"/>
  <sheetViews>
    <sheetView showGridLines="0" zoomScale="90" zoomScaleNormal="90" workbookViewId="0">
      <selection activeCell="J39" sqref="J39"/>
    </sheetView>
  </sheetViews>
  <sheetFormatPr defaultRowHeight="15" x14ac:dyDescent="0.25"/>
  <cols>
    <col min="1" max="1" width="35.5703125" customWidth="1"/>
    <col min="2" max="2" width="3.28515625" customWidth="1"/>
    <col min="3" max="3" width="15.28515625" customWidth="1"/>
    <col min="4" max="4" width="2" customWidth="1"/>
    <col min="5" max="5" width="15.28515625" customWidth="1"/>
    <col min="6" max="6" width="2" style="40" customWidth="1"/>
    <col min="7" max="7" width="15.28515625" customWidth="1"/>
    <col min="8" max="8" width="1.7109375" customWidth="1"/>
    <col min="9" max="9" width="16.85546875" customWidth="1"/>
    <col min="10" max="10" width="1.42578125" customWidth="1"/>
    <col min="11" max="11" width="102.140625" customWidth="1"/>
  </cols>
  <sheetData>
    <row r="1" spans="1:11" x14ac:dyDescent="0.25">
      <c r="A1" s="4" t="s">
        <v>4</v>
      </c>
    </row>
    <row r="2" spans="1:11" ht="15.75" thickBot="1" x14ac:dyDescent="0.3"/>
    <row r="3" spans="1:11" ht="39.75" customHeight="1" thickBot="1" x14ac:dyDescent="0.3">
      <c r="A3" s="6"/>
      <c r="C3" s="1" t="s">
        <v>41</v>
      </c>
      <c r="D3" s="2"/>
      <c r="E3" s="1" t="s">
        <v>42</v>
      </c>
      <c r="F3" s="42"/>
      <c r="G3" s="1" t="s">
        <v>43</v>
      </c>
      <c r="I3" s="5" t="s">
        <v>172</v>
      </c>
      <c r="K3" s="14" t="s">
        <v>0</v>
      </c>
    </row>
    <row r="4" spans="1:11" ht="5.25" customHeight="1" x14ac:dyDescent="0.25"/>
    <row r="5" spans="1:11" x14ac:dyDescent="0.25">
      <c r="A5" s="12" t="s">
        <v>9</v>
      </c>
      <c r="B5" s="8"/>
      <c r="C5" s="8"/>
      <c r="D5" s="8"/>
      <c r="E5" s="8"/>
      <c r="F5" s="8"/>
      <c r="G5" s="8"/>
      <c r="H5" s="8"/>
      <c r="I5" s="30"/>
    </row>
    <row r="6" spans="1:11" x14ac:dyDescent="0.25">
      <c r="A6" s="7" t="s">
        <v>3</v>
      </c>
      <c r="I6" s="32">
        <f t="shared" ref="I6:I12" si="0">C6-E6</f>
        <v>0</v>
      </c>
      <c r="K6" s="15"/>
    </row>
    <row r="7" spans="1:11" x14ac:dyDescent="0.25">
      <c r="A7" s="7" t="s">
        <v>3</v>
      </c>
      <c r="I7" s="32">
        <f t="shared" si="0"/>
        <v>0</v>
      </c>
      <c r="K7" s="15"/>
    </row>
    <row r="8" spans="1:11" x14ac:dyDescent="0.25">
      <c r="A8" s="7" t="s">
        <v>3</v>
      </c>
      <c r="I8" s="32">
        <f t="shared" si="0"/>
        <v>0</v>
      </c>
      <c r="K8" s="15"/>
    </row>
    <row r="9" spans="1:11" x14ac:dyDescent="0.25">
      <c r="A9" s="7" t="s">
        <v>3</v>
      </c>
      <c r="I9" s="32">
        <f t="shared" si="0"/>
        <v>0</v>
      </c>
      <c r="K9" s="15"/>
    </row>
    <row r="10" spans="1:11" x14ac:dyDescent="0.25">
      <c r="A10" s="7" t="s">
        <v>3</v>
      </c>
      <c r="I10" s="32">
        <f t="shared" si="0"/>
        <v>0</v>
      </c>
      <c r="K10" s="15"/>
    </row>
    <row r="11" spans="1:11" x14ac:dyDescent="0.25">
      <c r="A11" s="7" t="s">
        <v>3</v>
      </c>
      <c r="I11" s="32">
        <f t="shared" si="0"/>
        <v>0</v>
      </c>
      <c r="K11" s="15"/>
    </row>
    <row r="12" spans="1:11" x14ac:dyDescent="0.25">
      <c r="A12" s="10" t="s">
        <v>11</v>
      </c>
      <c r="B12" s="8"/>
      <c r="C12" s="13">
        <f>SUM(C6:C11)</f>
        <v>0</v>
      </c>
      <c r="D12" s="8"/>
      <c r="E12" s="13">
        <f>SUM(E6:E11)</f>
        <v>0</v>
      </c>
      <c r="F12" s="13"/>
      <c r="G12" s="13">
        <f>SUM(G6:G11)</f>
        <v>0</v>
      </c>
      <c r="H12" s="8"/>
      <c r="I12" s="28">
        <f t="shared" si="0"/>
        <v>0</v>
      </c>
    </row>
    <row r="14" spans="1:11" x14ac:dyDescent="0.25">
      <c r="A14" s="12" t="s">
        <v>10</v>
      </c>
      <c r="B14" s="8"/>
      <c r="C14" s="8"/>
      <c r="D14" s="8"/>
      <c r="E14" s="8"/>
      <c r="F14" s="8"/>
      <c r="G14" s="8"/>
      <c r="H14" s="8"/>
      <c r="I14" s="30"/>
    </row>
    <row r="15" spans="1:11" x14ac:dyDescent="0.25">
      <c r="A15" s="7" t="s">
        <v>23</v>
      </c>
      <c r="C15" s="18">
        <v>400</v>
      </c>
      <c r="D15" s="7"/>
      <c r="E15" s="18">
        <v>400</v>
      </c>
      <c r="F15" s="43"/>
      <c r="G15" s="18">
        <v>0</v>
      </c>
      <c r="I15" s="32">
        <f>C15-E15</f>
        <v>0</v>
      </c>
      <c r="K15" s="15"/>
    </row>
    <row r="16" spans="1:11" x14ac:dyDescent="0.25">
      <c r="A16" s="7" t="s">
        <v>24</v>
      </c>
      <c r="C16" s="18">
        <v>4075</v>
      </c>
      <c r="D16" s="7"/>
      <c r="E16" s="18">
        <v>4075</v>
      </c>
      <c r="F16" s="43"/>
      <c r="G16" s="18">
        <v>0</v>
      </c>
      <c r="I16" s="32">
        <f t="shared" ref="I16:I28" si="1">C16-E16</f>
        <v>0</v>
      </c>
      <c r="K16" s="15"/>
    </row>
    <row r="17" spans="1:11" x14ac:dyDescent="0.25">
      <c r="A17" s="7" t="s">
        <v>25</v>
      </c>
      <c r="C17" s="18">
        <v>2050</v>
      </c>
      <c r="D17" s="7"/>
      <c r="E17" s="18">
        <v>2050</v>
      </c>
      <c r="F17" s="43"/>
      <c r="G17" s="18">
        <v>0</v>
      </c>
      <c r="I17" s="32">
        <f t="shared" si="1"/>
        <v>0</v>
      </c>
      <c r="K17" s="15"/>
    </row>
    <row r="18" spans="1:11" x14ac:dyDescent="0.25">
      <c r="A18" s="7" t="s">
        <v>26</v>
      </c>
      <c r="C18" s="18">
        <v>0</v>
      </c>
      <c r="D18" s="7"/>
      <c r="E18" s="18">
        <v>280</v>
      </c>
      <c r="F18" s="43"/>
      <c r="G18" s="18">
        <v>0</v>
      </c>
      <c r="I18" s="32">
        <f t="shared" si="1"/>
        <v>-280</v>
      </c>
      <c r="K18" s="15"/>
    </row>
    <row r="19" spans="1:11" x14ac:dyDescent="0.25">
      <c r="A19" s="7" t="s">
        <v>27</v>
      </c>
      <c r="C19" s="18">
        <v>4500</v>
      </c>
      <c r="D19" s="7"/>
      <c r="E19" s="18">
        <v>4000</v>
      </c>
      <c r="F19" s="43"/>
      <c r="G19" s="18">
        <v>0</v>
      </c>
      <c r="I19" s="32">
        <f t="shared" si="1"/>
        <v>500</v>
      </c>
      <c r="K19" s="15"/>
    </row>
    <row r="20" spans="1:11" x14ac:dyDescent="0.25">
      <c r="A20" s="7" t="s">
        <v>28</v>
      </c>
      <c r="C20" s="18">
        <v>25</v>
      </c>
      <c r="D20" s="7"/>
      <c r="E20" s="18">
        <v>25</v>
      </c>
      <c r="F20" s="43"/>
      <c r="G20" s="18">
        <v>0</v>
      </c>
      <c r="I20" s="32">
        <f t="shared" si="1"/>
        <v>0</v>
      </c>
      <c r="K20" s="15"/>
    </row>
    <row r="21" spans="1:11" x14ac:dyDescent="0.25">
      <c r="A21" s="7" t="s">
        <v>29</v>
      </c>
      <c r="C21" s="18">
        <v>400</v>
      </c>
      <c r="D21" s="7"/>
      <c r="E21" s="18">
        <v>400</v>
      </c>
      <c r="F21" s="43"/>
      <c r="G21" s="18">
        <v>0</v>
      </c>
      <c r="I21" s="32">
        <f t="shared" si="1"/>
        <v>0</v>
      </c>
      <c r="K21" s="15"/>
    </row>
    <row r="22" spans="1:11" x14ac:dyDescent="0.25">
      <c r="A22" s="7" t="s">
        <v>30</v>
      </c>
      <c r="C22" s="18">
        <v>50</v>
      </c>
      <c r="D22" s="7"/>
      <c r="E22" s="18">
        <v>25</v>
      </c>
      <c r="F22" s="43"/>
      <c r="G22" s="18">
        <v>0</v>
      </c>
      <c r="I22" s="32">
        <f t="shared" si="1"/>
        <v>25</v>
      </c>
      <c r="K22" s="15"/>
    </row>
    <row r="23" spans="1:11" x14ac:dyDescent="0.25">
      <c r="A23" s="7" t="s">
        <v>31</v>
      </c>
      <c r="C23" s="18">
        <v>0</v>
      </c>
      <c r="D23" s="7"/>
      <c r="E23" s="18">
        <v>0</v>
      </c>
      <c r="F23" s="43"/>
      <c r="G23" s="18">
        <v>0</v>
      </c>
      <c r="I23" s="32">
        <f t="shared" si="1"/>
        <v>0</v>
      </c>
      <c r="K23" s="15"/>
    </row>
    <row r="24" spans="1:11" x14ac:dyDescent="0.25">
      <c r="A24" s="7" t="s">
        <v>32</v>
      </c>
      <c r="C24" s="18">
        <v>1500</v>
      </c>
      <c r="D24" s="7"/>
      <c r="E24" s="18">
        <v>0</v>
      </c>
      <c r="F24" s="43"/>
      <c r="G24" s="18">
        <v>0</v>
      </c>
      <c r="I24" s="32">
        <f t="shared" si="1"/>
        <v>1500</v>
      </c>
      <c r="K24" s="15"/>
    </row>
    <row r="25" spans="1:11" x14ac:dyDescent="0.25">
      <c r="A25" s="7" t="s">
        <v>33</v>
      </c>
      <c r="C25" s="18">
        <v>200</v>
      </c>
      <c r="D25" s="7"/>
      <c r="E25" s="18">
        <v>200</v>
      </c>
      <c r="F25" s="43"/>
      <c r="G25" s="18">
        <v>0</v>
      </c>
      <c r="I25" s="32">
        <f t="shared" si="1"/>
        <v>0</v>
      </c>
      <c r="K25" s="15"/>
    </row>
    <row r="26" spans="1:11" x14ac:dyDescent="0.25">
      <c r="A26" s="7" t="s">
        <v>2</v>
      </c>
      <c r="C26" s="18">
        <v>50</v>
      </c>
      <c r="D26" s="7"/>
      <c r="E26" s="18">
        <v>0</v>
      </c>
      <c r="F26" s="43"/>
      <c r="G26" s="18">
        <v>0</v>
      </c>
      <c r="I26" s="32">
        <f t="shared" si="1"/>
        <v>50</v>
      </c>
      <c r="K26" s="15"/>
    </row>
    <row r="27" spans="1:11" x14ac:dyDescent="0.25">
      <c r="A27" s="7" t="s">
        <v>34</v>
      </c>
      <c r="C27" s="18">
        <v>0</v>
      </c>
      <c r="D27" s="7"/>
      <c r="E27" s="18">
        <v>3000</v>
      </c>
      <c r="F27" s="43"/>
      <c r="G27" s="18">
        <v>0</v>
      </c>
      <c r="I27" s="32">
        <f t="shared" si="1"/>
        <v>-3000</v>
      </c>
      <c r="K27" s="15"/>
    </row>
    <row r="28" spans="1:11" x14ac:dyDescent="0.25">
      <c r="A28" s="7" t="s">
        <v>35</v>
      </c>
      <c r="C28" s="18">
        <v>0</v>
      </c>
      <c r="D28" s="7"/>
      <c r="E28" s="18">
        <v>3000</v>
      </c>
      <c r="F28" s="43"/>
      <c r="G28" s="18">
        <v>0</v>
      </c>
      <c r="I28" s="32">
        <f t="shared" si="1"/>
        <v>-3000</v>
      </c>
      <c r="K28" s="15"/>
    </row>
    <row r="29" spans="1:11" x14ac:dyDescent="0.25">
      <c r="A29" s="7" t="s">
        <v>36</v>
      </c>
      <c r="C29" s="18">
        <v>3000</v>
      </c>
      <c r="D29" s="7"/>
      <c r="E29" s="18">
        <v>0</v>
      </c>
      <c r="F29" s="43"/>
      <c r="G29" s="18">
        <v>0</v>
      </c>
      <c r="I29" s="32">
        <f>C29-E29</f>
        <v>3000</v>
      </c>
      <c r="K29" s="15"/>
    </row>
    <row r="30" spans="1:11" x14ac:dyDescent="0.25">
      <c r="A30" s="7" t="s">
        <v>37</v>
      </c>
      <c r="C30" s="18">
        <v>0</v>
      </c>
      <c r="D30" s="7"/>
      <c r="E30" s="18">
        <v>0</v>
      </c>
      <c r="F30" s="43"/>
      <c r="G30" s="18">
        <v>0</v>
      </c>
      <c r="I30" s="32">
        <f>C30-E30</f>
        <v>0</v>
      </c>
      <c r="K30" s="15"/>
    </row>
    <row r="31" spans="1:11" x14ac:dyDescent="0.25">
      <c r="A31" s="7" t="s">
        <v>38</v>
      </c>
      <c r="C31" s="18">
        <v>100</v>
      </c>
      <c r="D31" s="7"/>
      <c r="E31" s="18">
        <v>25</v>
      </c>
      <c r="F31" s="43"/>
      <c r="G31" s="18">
        <v>0</v>
      </c>
      <c r="I31" s="32">
        <f>C31-E31</f>
        <v>75</v>
      </c>
      <c r="K31" s="15"/>
    </row>
    <row r="32" spans="1:11" x14ac:dyDescent="0.25">
      <c r="A32" s="7" t="s">
        <v>39</v>
      </c>
      <c r="C32" s="18">
        <v>500</v>
      </c>
      <c r="D32" s="7"/>
      <c r="E32" s="18">
        <v>100</v>
      </c>
      <c r="F32" s="43"/>
      <c r="G32" s="18">
        <v>0</v>
      </c>
      <c r="I32" s="32">
        <f>C32-E32</f>
        <v>400</v>
      </c>
      <c r="K32" s="15"/>
    </row>
    <row r="33" spans="1:11" ht="17.25" x14ac:dyDescent="0.4">
      <c r="A33" s="7" t="s">
        <v>40</v>
      </c>
      <c r="C33" s="19">
        <v>500</v>
      </c>
      <c r="D33" s="7"/>
      <c r="E33" s="19">
        <v>125</v>
      </c>
      <c r="F33" s="44"/>
      <c r="G33" s="19">
        <v>0</v>
      </c>
      <c r="I33" s="32">
        <f>C33-E33</f>
        <v>375</v>
      </c>
      <c r="K33" s="15"/>
    </row>
    <row r="34" spans="1:11" ht="7.5" customHeight="1" x14ac:dyDescent="0.25">
      <c r="I34" s="33"/>
    </row>
    <row r="35" spans="1:11" x14ac:dyDescent="0.25">
      <c r="A35" s="10" t="s">
        <v>8</v>
      </c>
      <c r="B35" s="8"/>
      <c r="C35" s="13">
        <f>SUM(C15:C33)</f>
        <v>17350</v>
      </c>
      <c r="D35" s="8"/>
      <c r="E35" s="13">
        <f>SUM(E15:E33)</f>
        <v>17705</v>
      </c>
      <c r="F35" s="13"/>
      <c r="G35" s="13">
        <f>SUM(G15:G33)</f>
        <v>0</v>
      </c>
      <c r="H35" s="8"/>
      <c r="I35" s="28">
        <f>C35-E35</f>
        <v>-355</v>
      </c>
    </row>
    <row r="40" spans="1:11" x14ac:dyDescent="0.25">
      <c r="A40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K98"/>
  <sheetViews>
    <sheetView showGridLines="0" topLeftCell="A53" zoomScale="90" zoomScaleNormal="90" workbookViewId="0">
      <selection activeCell="C54" sqref="C54"/>
    </sheetView>
  </sheetViews>
  <sheetFormatPr defaultRowHeight="15" x14ac:dyDescent="0.25"/>
  <cols>
    <col min="1" max="1" width="35.5703125" customWidth="1"/>
    <col min="2" max="2" width="3.28515625" customWidth="1"/>
    <col min="3" max="3" width="15.28515625" customWidth="1"/>
    <col min="4" max="4" width="2" customWidth="1"/>
    <col min="5" max="5" width="15.28515625" customWidth="1"/>
    <col min="6" max="6" width="2" style="40" customWidth="1"/>
    <col min="7" max="7" width="15.28515625" customWidth="1"/>
    <col min="8" max="8" width="1.7109375" customWidth="1"/>
    <col min="9" max="9" width="16.85546875" customWidth="1"/>
    <col min="10" max="10" width="1.42578125" customWidth="1"/>
    <col min="11" max="11" width="102.140625" customWidth="1"/>
  </cols>
  <sheetData>
    <row r="1" spans="1:11" x14ac:dyDescent="0.25">
      <c r="A1" s="4" t="s">
        <v>5</v>
      </c>
    </row>
    <row r="2" spans="1:11" ht="15.75" thickBot="1" x14ac:dyDescent="0.3"/>
    <row r="3" spans="1:11" ht="39.75" customHeight="1" thickBot="1" x14ac:dyDescent="0.3">
      <c r="A3" s="6"/>
      <c r="C3" s="1" t="s">
        <v>41</v>
      </c>
      <c r="D3" s="2"/>
      <c r="E3" s="1" t="s">
        <v>42</v>
      </c>
      <c r="F3" s="42"/>
      <c r="G3" s="1" t="s">
        <v>43</v>
      </c>
      <c r="I3" s="5" t="s">
        <v>172</v>
      </c>
      <c r="K3" s="14" t="s">
        <v>0</v>
      </c>
    </row>
    <row r="4" spans="1:11" ht="5.25" customHeight="1" x14ac:dyDescent="0.25"/>
    <row r="5" spans="1:11" x14ac:dyDescent="0.25">
      <c r="A5" s="12" t="s">
        <v>9</v>
      </c>
      <c r="B5" s="8"/>
      <c r="C5" s="8"/>
      <c r="D5" s="8"/>
      <c r="E5" s="8"/>
      <c r="F5" s="8"/>
      <c r="G5" s="8"/>
      <c r="H5" s="8"/>
      <c r="I5" s="30"/>
    </row>
    <row r="6" spans="1:11" x14ac:dyDescent="0.25">
      <c r="A6" s="7" t="s">
        <v>44</v>
      </c>
      <c r="B6" s="7"/>
      <c r="C6" s="27">
        <v>0</v>
      </c>
      <c r="D6" s="27"/>
      <c r="E6" s="27">
        <v>0</v>
      </c>
      <c r="F6" s="41"/>
      <c r="G6" s="27"/>
      <c r="I6" s="32">
        <f>C6-E6</f>
        <v>0</v>
      </c>
      <c r="K6" s="15"/>
    </row>
    <row r="7" spans="1:11" x14ac:dyDescent="0.25">
      <c r="A7" s="7" t="s">
        <v>45</v>
      </c>
      <c r="B7" s="7"/>
      <c r="C7" s="27">
        <v>0</v>
      </c>
      <c r="D7" s="27"/>
      <c r="E7" s="27">
        <v>0</v>
      </c>
      <c r="F7" s="41"/>
      <c r="G7" s="27"/>
      <c r="I7" s="32">
        <f>C7-E7</f>
        <v>0</v>
      </c>
      <c r="K7" s="15"/>
    </row>
    <row r="8" spans="1:11" x14ac:dyDescent="0.25">
      <c r="A8" s="7" t="s">
        <v>46</v>
      </c>
      <c r="B8" s="7"/>
      <c r="C8" s="27">
        <v>0</v>
      </c>
      <c r="D8" s="27"/>
      <c r="E8" s="27">
        <v>0</v>
      </c>
      <c r="F8" s="41"/>
      <c r="G8" s="27"/>
      <c r="I8" s="32">
        <f>C8-E8</f>
        <v>0</v>
      </c>
      <c r="K8" s="15"/>
    </row>
    <row r="9" spans="1:11" x14ac:dyDescent="0.25">
      <c r="A9" s="7" t="s">
        <v>47</v>
      </c>
      <c r="B9" s="7"/>
      <c r="C9" s="27">
        <v>600</v>
      </c>
      <c r="D9" s="27"/>
      <c r="E9" s="27">
        <v>600</v>
      </c>
      <c r="F9" s="41"/>
      <c r="G9" s="27"/>
      <c r="I9" s="32">
        <f>C9-E9</f>
        <v>0</v>
      </c>
      <c r="K9" s="15"/>
    </row>
    <row r="10" spans="1:11" x14ac:dyDescent="0.25">
      <c r="A10" s="7" t="s">
        <v>48</v>
      </c>
      <c r="B10" s="7"/>
      <c r="C10" s="27">
        <v>4500</v>
      </c>
      <c r="D10" s="27"/>
      <c r="E10" s="27">
        <v>4500</v>
      </c>
      <c r="F10" s="41"/>
      <c r="G10" s="27"/>
      <c r="I10" s="32">
        <f>C10-E10</f>
        <v>0</v>
      </c>
      <c r="K10" s="15"/>
    </row>
    <row r="11" spans="1:11" x14ac:dyDescent="0.25">
      <c r="A11" s="7" t="s">
        <v>49</v>
      </c>
      <c r="B11" s="7"/>
      <c r="C11" s="27">
        <v>0</v>
      </c>
      <c r="D11" s="27"/>
      <c r="E11" s="27"/>
      <c r="F11" s="41"/>
      <c r="G11" s="27"/>
      <c r="I11" s="32">
        <f>C11-E11</f>
        <v>0</v>
      </c>
      <c r="K11" s="15"/>
    </row>
    <row r="12" spans="1:11" x14ac:dyDescent="0.25">
      <c r="A12" s="7" t="s">
        <v>50</v>
      </c>
      <c r="B12" s="7"/>
      <c r="C12" s="27">
        <v>12500</v>
      </c>
      <c r="D12" s="27"/>
      <c r="E12" s="27">
        <v>9000</v>
      </c>
      <c r="F12" s="41"/>
      <c r="G12" s="27"/>
      <c r="I12" s="32">
        <f>C12-E12</f>
        <v>3500</v>
      </c>
      <c r="K12" s="15"/>
    </row>
    <row r="13" spans="1:11" x14ac:dyDescent="0.25">
      <c r="A13" s="7" t="s">
        <v>51</v>
      </c>
      <c r="B13" s="7"/>
      <c r="C13" s="27">
        <v>9000</v>
      </c>
      <c r="D13" s="27"/>
      <c r="E13" s="27">
        <v>3200</v>
      </c>
      <c r="F13" s="41"/>
      <c r="G13" s="27"/>
      <c r="I13" s="32">
        <f>C13-E13</f>
        <v>5800</v>
      </c>
      <c r="K13" s="15"/>
    </row>
    <row r="14" spans="1:11" x14ac:dyDescent="0.25">
      <c r="A14" s="7" t="s">
        <v>173</v>
      </c>
      <c r="B14" s="7"/>
      <c r="C14" s="27">
        <v>0</v>
      </c>
      <c r="D14" s="27"/>
      <c r="E14" s="27">
        <v>4500</v>
      </c>
      <c r="F14" s="41"/>
      <c r="G14" s="27"/>
      <c r="I14" s="32">
        <f>C14-E14</f>
        <v>-4500</v>
      </c>
      <c r="K14" s="15"/>
    </row>
    <row r="15" spans="1:11" x14ac:dyDescent="0.25">
      <c r="A15" s="7" t="s">
        <v>52</v>
      </c>
      <c r="B15" s="7"/>
      <c r="C15" s="27">
        <v>0</v>
      </c>
      <c r="D15" s="27"/>
      <c r="E15" s="27">
        <v>0</v>
      </c>
      <c r="F15" s="41"/>
      <c r="G15" s="27"/>
      <c r="I15" s="32">
        <f>C15-E15</f>
        <v>0</v>
      </c>
      <c r="K15" s="15"/>
    </row>
    <row r="16" spans="1:11" x14ac:dyDescent="0.25">
      <c r="A16" s="7" t="s">
        <v>53</v>
      </c>
      <c r="B16" s="7"/>
      <c r="C16" s="27">
        <v>17000</v>
      </c>
      <c r="D16" s="27"/>
      <c r="E16" s="27">
        <v>0</v>
      </c>
      <c r="F16" s="41"/>
      <c r="G16" s="27"/>
      <c r="I16" s="32">
        <f>C16-E16</f>
        <v>17000</v>
      </c>
      <c r="K16" s="15"/>
    </row>
    <row r="17" spans="1:11" x14ac:dyDescent="0.25">
      <c r="A17" s="7" t="s">
        <v>54</v>
      </c>
      <c r="B17" s="7"/>
      <c r="C17" s="35">
        <v>9000</v>
      </c>
      <c r="D17" s="35"/>
      <c r="E17" s="35">
        <v>4025</v>
      </c>
      <c r="F17" s="49"/>
      <c r="G17" s="35"/>
      <c r="I17" s="32">
        <f>C17-E17</f>
        <v>4975</v>
      </c>
      <c r="K17" s="15"/>
    </row>
    <row r="18" spans="1:11" x14ac:dyDescent="0.25">
      <c r="A18" s="10" t="s">
        <v>11</v>
      </c>
      <c r="B18" s="8"/>
      <c r="C18" s="13">
        <f>SUM(C6:C17)</f>
        <v>52600</v>
      </c>
      <c r="D18" s="8"/>
      <c r="E18" s="13">
        <f>SUM(E6:E17)</f>
        <v>25825</v>
      </c>
      <c r="F18" s="13"/>
      <c r="G18" s="13">
        <f>SUM(G6:G17)</f>
        <v>0</v>
      </c>
      <c r="H18" s="8"/>
      <c r="I18" s="28">
        <f>C18-E18</f>
        <v>26775</v>
      </c>
    </row>
    <row r="20" spans="1:11" x14ac:dyDescent="0.25">
      <c r="A20" s="12" t="s">
        <v>10</v>
      </c>
      <c r="B20" s="8"/>
      <c r="C20" s="8"/>
      <c r="D20" s="8"/>
      <c r="E20" s="8"/>
      <c r="F20" s="8"/>
      <c r="G20" s="8"/>
      <c r="H20" s="8"/>
      <c r="I20" s="30"/>
    </row>
    <row r="21" spans="1:11" x14ac:dyDescent="0.25">
      <c r="A21" s="22" t="s">
        <v>55</v>
      </c>
      <c r="B21" s="23"/>
      <c r="C21" s="24"/>
      <c r="D21" s="25"/>
      <c r="E21" s="24"/>
      <c r="F21" s="24"/>
      <c r="G21" s="24"/>
      <c r="H21" s="23"/>
      <c r="I21" s="34"/>
      <c r="K21" s="15"/>
    </row>
    <row r="22" spans="1:11" x14ac:dyDescent="0.25">
      <c r="A22" s="7" t="s">
        <v>56</v>
      </c>
      <c r="C22" s="18">
        <v>2500</v>
      </c>
      <c r="D22" s="7"/>
      <c r="E22" s="18">
        <v>4000</v>
      </c>
      <c r="F22" s="43"/>
      <c r="G22" s="18">
        <v>0</v>
      </c>
      <c r="I22" s="32">
        <f>C22-E22</f>
        <v>-1500</v>
      </c>
      <c r="K22" s="15"/>
    </row>
    <row r="23" spans="1:11" x14ac:dyDescent="0.25">
      <c r="A23" s="7" t="s">
        <v>57</v>
      </c>
      <c r="C23" s="18">
        <v>650</v>
      </c>
      <c r="D23" s="7"/>
      <c r="E23" s="18">
        <v>600</v>
      </c>
      <c r="F23" s="43"/>
      <c r="G23" s="18">
        <v>0</v>
      </c>
      <c r="I23" s="32">
        <f>C23-E23</f>
        <v>50</v>
      </c>
      <c r="K23" s="15"/>
    </row>
    <row r="24" spans="1:11" x14ac:dyDescent="0.25">
      <c r="A24" s="7" t="s">
        <v>58</v>
      </c>
      <c r="C24" s="18">
        <v>0</v>
      </c>
      <c r="D24" s="7"/>
      <c r="E24" s="18">
        <v>0</v>
      </c>
      <c r="F24" s="43"/>
      <c r="G24" s="18">
        <v>0</v>
      </c>
      <c r="I24" s="32">
        <f>C24-E24</f>
        <v>0</v>
      </c>
      <c r="K24" s="15"/>
    </row>
    <row r="25" spans="1:11" x14ac:dyDescent="0.25">
      <c r="A25" s="7" t="s">
        <v>59</v>
      </c>
      <c r="C25" s="18">
        <v>0</v>
      </c>
      <c r="D25" s="7"/>
      <c r="E25" s="18">
        <v>0</v>
      </c>
      <c r="F25" s="43"/>
      <c r="G25" s="18">
        <v>0</v>
      </c>
      <c r="I25" s="32">
        <f>C25-E25</f>
        <v>0</v>
      </c>
      <c r="K25" s="15"/>
    </row>
    <row r="26" spans="1:11" x14ac:dyDescent="0.25">
      <c r="A26" s="22" t="s">
        <v>47</v>
      </c>
      <c r="B26" s="23"/>
      <c r="C26" s="24"/>
      <c r="D26" s="25"/>
      <c r="E26" s="24"/>
      <c r="F26" s="24"/>
      <c r="G26" s="24"/>
      <c r="H26" s="23"/>
      <c r="I26" s="34"/>
      <c r="K26" s="15"/>
    </row>
    <row r="27" spans="1:11" x14ac:dyDescent="0.25">
      <c r="A27" s="7" t="s">
        <v>207</v>
      </c>
      <c r="C27" s="18">
        <v>100</v>
      </c>
      <c r="D27" s="7"/>
      <c r="E27" s="18">
        <v>100</v>
      </c>
      <c r="F27" s="43"/>
      <c r="G27" s="18"/>
      <c r="I27" s="32">
        <f>C27-E27</f>
        <v>0</v>
      </c>
      <c r="K27" s="15"/>
    </row>
    <row r="28" spans="1:11" x14ac:dyDescent="0.25">
      <c r="A28" s="7" t="s">
        <v>60</v>
      </c>
      <c r="C28" s="18">
        <v>0</v>
      </c>
      <c r="D28" s="7"/>
      <c r="E28" s="18">
        <v>0</v>
      </c>
      <c r="F28" s="43"/>
      <c r="G28" s="18"/>
      <c r="I28" s="32">
        <f>C28-E28</f>
        <v>0</v>
      </c>
      <c r="K28" s="15"/>
    </row>
    <row r="29" spans="1:11" x14ac:dyDescent="0.25">
      <c r="A29" s="7" t="s">
        <v>61</v>
      </c>
      <c r="C29" s="18">
        <v>2500</v>
      </c>
      <c r="D29" s="7"/>
      <c r="E29" s="18">
        <f>2500+80</f>
        <v>2580</v>
      </c>
      <c r="F29" s="43"/>
      <c r="G29" s="18"/>
      <c r="I29" s="32">
        <f>C29-E29</f>
        <v>-80</v>
      </c>
      <c r="K29" s="15"/>
    </row>
    <row r="30" spans="1:11" x14ac:dyDescent="0.25">
      <c r="A30" s="7" t="s">
        <v>62</v>
      </c>
      <c r="C30" s="18">
        <v>0</v>
      </c>
      <c r="D30" s="7"/>
      <c r="E30" s="18">
        <v>0</v>
      </c>
      <c r="F30" s="43"/>
      <c r="G30" s="18"/>
      <c r="I30" s="32">
        <f>C30-E30</f>
        <v>0</v>
      </c>
      <c r="K30" s="15"/>
    </row>
    <row r="31" spans="1:11" x14ac:dyDescent="0.25">
      <c r="A31" s="7" t="s">
        <v>63</v>
      </c>
      <c r="C31" s="18">
        <v>0</v>
      </c>
      <c r="D31" s="7"/>
      <c r="E31" s="18">
        <v>0</v>
      </c>
      <c r="F31" s="43"/>
      <c r="G31" s="18"/>
      <c r="I31" s="32">
        <f>C31-E31</f>
        <v>0</v>
      </c>
      <c r="K31" s="15"/>
    </row>
    <row r="32" spans="1:11" x14ac:dyDescent="0.25">
      <c r="A32" s="7" t="s">
        <v>64</v>
      </c>
      <c r="C32" s="18">
        <v>600</v>
      </c>
      <c r="D32" s="7"/>
      <c r="E32" s="18">
        <v>550</v>
      </c>
      <c r="F32" s="43"/>
      <c r="G32" s="18"/>
      <c r="I32" s="32">
        <f>C32-E32</f>
        <v>50</v>
      </c>
      <c r="K32" s="15"/>
    </row>
    <row r="33" spans="1:11" x14ac:dyDescent="0.25">
      <c r="A33" s="7" t="s">
        <v>180</v>
      </c>
      <c r="C33" s="18">
        <v>450</v>
      </c>
      <c r="D33" s="7"/>
      <c r="E33" s="18">
        <v>750</v>
      </c>
      <c r="F33" s="43"/>
      <c r="G33" s="18"/>
      <c r="I33" s="32">
        <f>C33-E33</f>
        <v>-300</v>
      </c>
      <c r="K33" s="15"/>
    </row>
    <row r="34" spans="1:11" x14ac:dyDescent="0.25">
      <c r="A34" s="7" t="s">
        <v>65</v>
      </c>
      <c r="C34" s="18">
        <v>350</v>
      </c>
      <c r="D34" s="7"/>
      <c r="E34" s="18">
        <v>350</v>
      </c>
      <c r="F34" s="43"/>
      <c r="G34" s="18"/>
      <c r="I34" s="32">
        <f>C34-E34</f>
        <v>0</v>
      </c>
      <c r="K34" s="15"/>
    </row>
    <row r="35" spans="1:11" x14ac:dyDescent="0.25">
      <c r="A35" s="7" t="s">
        <v>66</v>
      </c>
      <c r="C35" s="18">
        <v>350</v>
      </c>
      <c r="D35" s="7"/>
      <c r="E35" s="18">
        <v>350</v>
      </c>
      <c r="F35" s="43"/>
      <c r="G35" s="18"/>
      <c r="I35" s="32">
        <f>C35-E35</f>
        <v>0</v>
      </c>
      <c r="K35" s="15"/>
    </row>
    <row r="36" spans="1:11" x14ac:dyDescent="0.25">
      <c r="A36" s="7" t="s">
        <v>206</v>
      </c>
      <c r="C36" s="18">
        <v>125</v>
      </c>
      <c r="D36" s="7"/>
      <c r="E36" s="18">
        <v>125</v>
      </c>
      <c r="F36" s="43"/>
      <c r="G36" s="18"/>
      <c r="I36" s="32">
        <f>C36-E36</f>
        <v>0</v>
      </c>
      <c r="K36" s="15"/>
    </row>
    <row r="37" spans="1:11" x14ac:dyDescent="0.25">
      <c r="A37" s="7" t="s">
        <v>205</v>
      </c>
      <c r="C37" s="18">
        <v>0</v>
      </c>
      <c r="D37" s="7"/>
      <c r="E37" s="18">
        <v>350</v>
      </c>
      <c r="F37" s="43"/>
      <c r="G37" s="18"/>
      <c r="I37" s="32">
        <f>C37-E37</f>
        <v>-350</v>
      </c>
      <c r="K37" s="15"/>
    </row>
    <row r="38" spans="1:11" x14ac:dyDescent="0.25">
      <c r="A38" s="22" t="s">
        <v>48</v>
      </c>
      <c r="B38" s="23"/>
      <c r="C38" s="24"/>
      <c r="D38" s="25"/>
      <c r="E38" s="24"/>
      <c r="F38" s="24"/>
      <c r="G38" s="24"/>
      <c r="H38" s="23"/>
      <c r="I38" s="34"/>
      <c r="K38" s="15"/>
    </row>
    <row r="39" spans="1:11" x14ac:dyDescent="0.25">
      <c r="A39" s="7" t="s">
        <v>78</v>
      </c>
      <c r="C39" s="18">
        <v>1900</v>
      </c>
      <c r="D39" s="7"/>
      <c r="E39" s="18">
        <v>1800</v>
      </c>
      <c r="F39" s="43"/>
      <c r="G39" s="18"/>
      <c r="I39" s="32">
        <f>C39-E39</f>
        <v>100</v>
      </c>
      <c r="K39" s="15"/>
    </row>
    <row r="40" spans="1:11" x14ac:dyDescent="0.25">
      <c r="A40" s="7" t="s">
        <v>67</v>
      </c>
      <c r="C40" s="18">
        <v>350</v>
      </c>
      <c r="D40" s="7"/>
      <c r="E40" s="18">
        <v>350</v>
      </c>
      <c r="F40" s="43"/>
      <c r="G40" s="18"/>
      <c r="I40" s="32">
        <f>C40-E40</f>
        <v>0</v>
      </c>
      <c r="K40" s="15"/>
    </row>
    <row r="41" spans="1:11" x14ac:dyDescent="0.25">
      <c r="A41" s="7" t="s">
        <v>68</v>
      </c>
      <c r="C41" s="18">
        <v>2500</v>
      </c>
      <c r="D41" s="7"/>
      <c r="E41" s="18">
        <v>2450</v>
      </c>
      <c r="F41" s="43"/>
      <c r="G41" s="18"/>
      <c r="I41" s="32">
        <f>C41-E41</f>
        <v>50</v>
      </c>
      <c r="K41" s="15"/>
    </row>
    <row r="42" spans="1:11" x14ac:dyDescent="0.25">
      <c r="A42" s="7" t="s">
        <v>69</v>
      </c>
      <c r="C42" s="18">
        <v>1100</v>
      </c>
      <c r="D42" s="7"/>
      <c r="E42" s="18">
        <v>1100</v>
      </c>
      <c r="F42" s="43"/>
      <c r="G42" s="18"/>
      <c r="I42" s="32">
        <f>C42-E42</f>
        <v>0</v>
      </c>
      <c r="K42" s="15"/>
    </row>
    <row r="43" spans="1:11" x14ac:dyDescent="0.25">
      <c r="A43" s="7" t="s">
        <v>70</v>
      </c>
      <c r="C43" s="18">
        <v>100</v>
      </c>
      <c r="D43" s="7"/>
      <c r="E43" s="18">
        <v>100</v>
      </c>
      <c r="F43" s="43"/>
      <c r="G43" s="18"/>
      <c r="I43" s="32">
        <f>C43-E43</f>
        <v>0</v>
      </c>
      <c r="K43" s="15"/>
    </row>
    <row r="44" spans="1:11" x14ac:dyDescent="0.25">
      <c r="A44" s="7" t="s">
        <v>181</v>
      </c>
      <c r="C44" s="18">
        <v>310</v>
      </c>
      <c r="D44" s="7"/>
      <c r="E44" s="18">
        <v>305</v>
      </c>
      <c r="F44" s="43"/>
      <c r="G44" s="18"/>
      <c r="I44" s="32">
        <f>C44-E44</f>
        <v>5</v>
      </c>
      <c r="K44" s="15"/>
    </row>
    <row r="45" spans="1:11" x14ac:dyDescent="0.25">
      <c r="A45" s="7" t="s">
        <v>183</v>
      </c>
      <c r="C45" s="18">
        <v>125</v>
      </c>
      <c r="D45" s="7"/>
      <c r="E45" s="18">
        <v>125</v>
      </c>
      <c r="F45" s="43"/>
      <c r="G45" s="18"/>
      <c r="I45" s="32">
        <f>C45-E45</f>
        <v>0</v>
      </c>
      <c r="K45" s="15"/>
    </row>
    <row r="46" spans="1:11" x14ac:dyDescent="0.25">
      <c r="A46" s="7" t="s">
        <v>71</v>
      </c>
      <c r="C46" s="18">
        <v>450</v>
      </c>
      <c r="D46" s="7"/>
      <c r="E46" s="18">
        <v>350</v>
      </c>
      <c r="F46" s="43"/>
      <c r="G46" s="18"/>
      <c r="I46" s="32">
        <f>C46-E46</f>
        <v>100</v>
      </c>
      <c r="K46" s="15"/>
    </row>
    <row r="47" spans="1:11" x14ac:dyDescent="0.25">
      <c r="A47" s="22" t="s">
        <v>204</v>
      </c>
      <c r="B47" s="23"/>
      <c r="C47" s="24"/>
      <c r="D47" s="25"/>
      <c r="E47" s="24"/>
      <c r="F47" s="24"/>
      <c r="G47" s="24"/>
      <c r="H47" s="23"/>
      <c r="I47" s="34"/>
      <c r="K47" s="15"/>
    </row>
    <row r="48" spans="1:11" x14ac:dyDescent="0.25">
      <c r="A48" s="7" t="s">
        <v>78</v>
      </c>
      <c r="C48" s="18">
        <v>0</v>
      </c>
      <c r="D48" s="7"/>
      <c r="E48" s="18">
        <v>0</v>
      </c>
      <c r="F48" s="43"/>
      <c r="G48" s="18"/>
      <c r="I48" s="32">
        <f>C48-E48</f>
        <v>0</v>
      </c>
      <c r="K48" s="15"/>
    </row>
    <row r="49" spans="1:11" x14ac:dyDescent="0.25">
      <c r="A49" s="7" t="s">
        <v>72</v>
      </c>
      <c r="C49" s="18">
        <v>0</v>
      </c>
      <c r="D49" s="7"/>
      <c r="E49" s="18">
        <v>0</v>
      </c>
      <c r="F49" s="43"/>
      <c r="G49" s="18"/>
      <c r="I49" s="32">
        <f>C49-E49</f>
        <v>0</v>
      </c>
      <c r="K49" s="15"/>
    </row>
    <row r="50" spans="1:11" x14ac:dyDescent="0.25">
      <c r="A50" s="7" t="s">
        <v>68</v>
      </c>
      <c r="C50" s="18">
        <v>0</v>
      </c>
      <c r="D50" s="7"/>
      <c r="E50" s="18">
        <v>0</v>
      </c>
      <c r="F50" s="43"/>
      <c r="G50" s="18"/>
      <c r="I50" s="32">
        <f>C50-E50</f>
        <v>0</v>
      </c>
      <c r="K50" s="15"/>
    </row>
    <row r="51" spans="1:11" x14ac:dyDescent="0.25">
      <c r="A51" s="7" t="s">
        <v>69</v>
      </c>
      <c r="C51" s="18">
        <v>0</v>
      </c>
      <c r="D51" s="7"/>
      <c r="E51" s="18">
        <v>0</v>
      </c>
      <c r="F51" s="43"/>
      <c r="G51" s="18"/>
      <c r="I51" s="32">
        <f>C51-E51</f>
        <v>0</v>
      </c>
      <c r="K51" s="15"/>
    </row>
    <row r="52" spans="1:11" x14ac:dyDescent="0.25">
      <c r="A52" s="7" t="s">
        <v>71</v>
      </c>
      <c r="C52" s="18">
        <v>0</v>
      </c>
      <c r="D52" s="7"/>
      <c r="E52" s="18">
        <v>0</v>
      </c>
      <c r="F52" s="43"/>
      <c r="G52" s="18"/>
      <c r="I52" s="32">
        <f>C52-E52</f>
        <v>0</v>
      </c>
      <c r="K52" s="15"/>
    </row>
    <row r="53" spans="1:11" x14ac:dyDescent="0.25">
      <c r="A53" s="22" t="s">
        <v>203</v>
      </c>
      <c r="B53" s="23"/>
      <c r="C53" s="24"/>
      <c r="D53" s="25"/>
      <c r="E53" s="24"/>
      <c r="F53" s="24"/>
      <c r="G53" s="24"/>
      <c r="H53" s="23"/>
      <c r="I53" s="34"/>
      <c r="K53" s="15"/>
    </row>
    <row r="54" spans="1:11" x14ac:dyDescent="0.25">
      <c r="A54" s="7" t="s">
        <v>78</v>
      </c>
      <c r="C54" s="18">
        <v>4200</v>
      </c>
      <c r="D54" s="7"/>
      <c r="E54" s="18">
        <v>4800</v>
      </c>
      <c r="F54" s="43"/>
      <c r="G54" s="18"/>
      <c r="I54" s="32">
        <f>C54-E54</f>
        <v>-600</v>
      </c>
      <c r="K54" s="15"/>
    </row>
    <row r="55" spans="1:11" x14ac:dyDescent="0.25">
      <c r="A55" s="7" t="s">
        <v>73</v>
      </c>
      <c r="C55" s="18">
        <v>2500</v>
      </c>
      <c r="D55" s="7"/>
      <c r="E55" s="18">
        <v>3000</v>
      </c>
      <c r="F55" s="43"/>
      <c r="G55" s="18"/>
      <c r="I55" s="32">
        <f>C55-E55</f>
        <v>-500</v>
      </c>
      <c r="K55" s="15"/>
    </row>
    <row r="56" spans="1:11" x14ac:dyDescent="0.25">
      <c r="A56" s="7" t="s">
        <v>68</v>
      </c>
      <c r="C56" s="18">
        <v>5000</v>
      </c>
      <c r="D56" s="7"/>
      <c r="E56" s="18">
        <v>9500</v>
      </c>
      <c r="F56" s="43"/>
      <c r="G56" s="18"/>
      <c r="I56" s="32">
        <f>C56-E56</f>
        <v>-4500</v>
      </c>
      <c r="K56" s="15"/>
    </row>
    <row r="57" spans="1:11" x14ac:dyDescent="0.25">
      <c r="A57" s="7" t="s">
        <v>202</v>
      </c>
      <c r="C57" s="18">
        <v>3000</v>
      </c>
      <c r="D57" s="7"/>
      <c r="E57" s="18">
        <v>2950</v>
      </c>
      <c r="F57" s="43"/>
      <c r="G57" s="18"/>
      <c r="I57" s="32">
        <f>C57-E57</f>
        <v>50</v>
      </c>
      <c r="K57" s="15"/>
    </row>
    <row r="58" spans="1:11" x14ac:dyDescent="0.25">
      <c r="A58" s="7" t="s">
        <v>74</v>
      </c>
      <c r="C58" s="18">
        <v>2300</v>
      </c>
      <c r="D58" s="7"/>
      <c r="E58" s="18">
        <v>2000</v>
      </c>
      <c r="F58" s="43"/>
      <c r="G58" s="18"/>
      <c r="I58" s="32">
        <f>C58-E58</f>
        <v>300</v>
      </c>
      <c r="K58" s="15"/>
    </row>
    <row r="59" spans="1:11" x14ac:dyDescent="0.25">
      <c r="A59" s="7" t="s">
        <v>201</v>
      </c>
      <c r="C59" s="18">
        <v>5200</v>
      </c>
      <c r="D59" s="7"/>
      <c r="E59" s="18">
        <v>5000</v>
      </c>
      <c r="F59" s="43"/>
      <c r="G59" s="18"/>
      <c r="I59" s="32">
        <f>C59-E59</f>
        <v>200</v>
      </c>
      <c r="K59" s="15"/>
    </row>
    <row r="60" spans="1:11" x14ac:dyDescent="0.25">
      <c r="A60" s="7" t="s">
        <v>183</v>
      </c>
      <c r="C60" s="18">
        <v>125</v>
      </c>
      <c r="D60" s="7"/>
      <c r="E60" s="18">
        <v>78</v>
      </c>
      <c r="F60" s="43"/>
      <c r="G60" s="18"/>
      <c r="I60" s="32">
        <f>C60-E60</f>
        <v>47</v>
      </c>
      <c r="K60" s="15"/>
    </row>
    <row r="61" spans="1:11" x14ac:dyDescent="0.25">
      <c r="A61" s="7" t="s">
        <v>182</v>
      </c>
      <c r="C61" s="18">
        <v>375</v>
      </c>
      <c r="D61" s="7"/>
      <c r="E61" s="18">
        <v>375</v>
      </c>
      <c r="F61" s="43"/>
      <c r="G61" s="18"/>
      <c r="I61" s="32">
        <f>C61-E61</f>
        <v>0</v>
      </c>
      <c r="K61" s="15"/>
    </row>
    <row r="62" spans="1:11" x14ac:dyDescent="0.25">
      <c r="A62" s="7" t="s">
        <v>75</v>
      </c>
      <c r="C62" s="18">
        <v>250</v>
      </c>
      <c r="D62" s="7"/>
      <c r="E62" s="18">
        <v>250</v>
      </c>
      <c r="F62" s="43"/>
      <c r="G62" s="18"/>
      <c r="I62" s="32">
        <f>C62-E62</f>
        <v>0</v>
      </c>
      <c r="K62" s="15"/>
    </row>
    <row r="63" spans="1:11" x14ac:dyDescent="0.25">
      <c r="A63" s="7" t="s">
        <v>76</v>
      </c>
      <c r="C63" s="18">
        <v>1100</v>
      </c>
      <c r="D63" s="7"/>
      <c r="E63" s="18">
        <v>950</v>
      </c>
      <c r="F63" s="43"/>
      <c r="G63" s="18"/>
      <c r="I63" s="32">
        <f>C63-E63</f>
        <v>150</v>
      </c>
      <c r="K63" s="15"/>
    </row>
    <row r="64" spans="1:11" x14ac:dyDescent="0.25">
      <c r="A64" s="22" t="s">
        <v>200</v>
      </c>
      <c r="B64" s="23"/>
      <c r="C64" s="24"/>
      <c r="D64" s="25"/>
      <c r="E64" s="24"/>
      <c r="F64" s="24"/>
      <c r="G64" s="24"/>
      <c r="H64" s="23"/>
      <c r="I64" s="34"/>
      <c r="K64" s="15"/>
    </row>
    <row r="65" spans="1:11" x14ac:dyDescent="0.25">
      <c r="A65" s="7" t="s">
        <v>185</v>
      </c>
      <c r="C65" s="18">
        <v>0</v>
      </c>
      <c r="D65" s="7"/>
      <c r="E65" s="18">
        <v>3000</v>
      </c>
      <c r="F65" s="43"/>
      <c r="G65" s="18"/>
      <c r="I65" s="32">
        <f>C65-E65</f>
        <v>-3000</v>
      </c>
      <c r="K65" s="15"/>
    </row>
    <row r="66" spans="1:11" x14ac:dyDescent="0.25">
      <c r="A66" s="7" t="s">
        <v>72</v>
      </c>
      <c r="C66" s="18">
        <v>0</v>
      </c>
      <c r="D66" s="7"/>
      <c r="E66" s="18">
        <v>750</v>
      </c>
      <c r="F66" s="43"/>
      <c r="G66" s="18"/>
      <c r="I66" s="32">
        <f>C66-E66</f>
        <v>-750</v>
      </c>
      <c r="K66" s="15"/>
    </row>
    <row r="67" spans="1:11" x14ac:dyDescent="0.25">
      <c r="A67" s="7" t="s">
        <v>68</v>
      </c>
      <c r="C67" s="18">
        <v>0</v>
      </c>
      <c r="D67" s="7"/>
      <c r="E67" s="18">
        <v>3500</v>
      </c>
      <c r="F67" s="43"/>
      <c r="G67" s="18"/>
      <c r="I67" s="32">
        <f>C67-E67</f>
        <v>-3500</v>
      </c>
      <c r="K67" s="15"/>
    </row>
    <row r="68" spans="1:11" x14ac:dyDescent="0.25">
      <c r="A68" s="7" t="s">
        <v>69</v>
      </c>
      <c r="C68" s="18">
        <v>0</v>
      </c>
      <c r="D68" s="7"/>
      <c r="E68" s="18">
        <v>1200</v>
      </c>
      <c r="F68" s="43"/>
      <c r="G68" s="18"/>
      <c r="I68" s="32">
        <f>C68-E68</f>
        <v>-1200</v>
      </c>
      <c r="K68" s="15"/>
    </row>
    <row r="69" spans="1:11" x14ac:dyDescent="0.25">
      <c r="A69" s="7" t="s">
        <v>71</v>
      </c>
      <c r="C69" s="18">
        <v>0</v>
      </c>
      <c r="D69" s="7"/>
      <c r="E69" s="18">
        <v>550</v>
      </c>
      <c r="F69" s="43"/>
      <c r="G69" s="18"/>
      <c r="I69" s="32">
        <f>C69-E69</f>
        <v>-550</v>
      </c>
      <c r="K69" s="15"/>
    </row>
    <row r="70" spans="1:11" x14ac:dyDescent="0.25">
      <c r="A70" s="7" t="s">
        <v>183</v>
      </c>
      <c r="C70" s="18">
        <v>0</v>
      </c>
      <c r="D70" s="7"/>
      <c r="E70" s="18">
        <v>80</v>
      </c>
      <c r="F70" s="43"/>
      <c r="G70" s="18"/>
      <c r="I70" s="32">
        <f>C70-E70</f>
        <v>-80</v>
      </c>
      <c r="K70" s="15"/>
    </row>
    <row r="71" spans="1:11" x14ac:dyDescent="0.25">
      <c r="A71" s="7" t="s">
        <v>184</v>
      </c>
      <c r="C71" s="18">
        <v>0</v>
      </c>
      <c r="D71" s="7"/>
      <c r="E71" s="18">
        <v>450</v>
      </c>
      <c r="F71" s="43"/>
      <c r="G71" s="18"/>
      <c r="I71" s="32">
        <f>C71-E71</f>
        <v>-450</v>
      </c>
      <c r="K71" s="15"/>
    </row>
    <row r="72" spans="1:11" x14ac:dyDescent="0.25">
      <c r="A72" s="22" t="s">
        <v>199</v>
      </c>
      <c r="B72" s="23"/>
      <c r="C72" s="24"/>
      <c r="D72" s="25"/>
      <c r="E72" s="24"/>
      <c r="F72" s="24"/>
      <c r="G72" s="24"/>
      <c r="H72" s="23"/>
      <c r="I72" s="34"/>
      <c r="K72" s="15"/>
    </row>
    <row r="73" spans="1:11" x14ac:dyDescent="0.25">
      <c r="A73" s="7" t="s">
        <v>198</v>
      </c>
      <c r="C73" s="18">
        <v>9600</v>
      </c>
      <c r="D73" s="7"/>
      <c r="E73" s="18">
        <v>0</v>
      </c>
      <c r="F73" s="43"/>
      <c r="G73" s="18"/>
      <c r="I73" s="32">
        <f>C73-E73</f>
        <v>9600</v>
      </c>
      <c r="K73" s="15"/>
    </row>
    <row r="74" spans="1:11" x14ac:dyDescent="0.25">
      <c r="A74" s="7" t="s">
        <v>186</v>
      </c>
      <c r="C74" s="18">
        <v>0</v>
      </c>
      <c r="D74" s="7"/>
      <c r="E74" s="18">
        <v>0</v>
      </c>
      <c r="F74" s="43"/>
      <c r="G74" s="18"/>
      <c r="I74" s="32">
        <f>C74-E74</f>
        <v>0</v>
      </c>
      <c r="K74" s="15"/>
    </row>
    <row r="75" spans="1:11" x14ac:dyDescent="0.25">
      <c r="A75" s="7" t="s">
        <v>197</v>
      </c>
      <c r="C75" s="18">
        <v>6000</v>
      </c>
      <c r="D75" s="7"/>
      <c r="E75" s="18">
        <v>0</v>
      </c>
      <c r="F75" s="43"/>
      <c r="G75" s="18"/>
      <c r="I75" s="32">
        <f>C75-E75</f>
        <v>6000</v>
      </c>
      <c r="K75" s="15"/>
    </row>
    <row r="76" spans="1:11" x14ac:dyDescent="0.25">
      <c r="A76" s="7" t="s">
        <v>196</v>
      </c>
      <c r="C76" s="18">
        <v>10000</v>
      </c>
      <c r="D76" s="7"/>
      <c r="E76" s="18">
        <v>0</v>
      </c>
      <c r="F76" s="43"/>
      <c r="G76" s="18"/>
      <c r="I76" s="32"/>
      <c r="K76" s="15"/>
    </row>
    <row r="77" spans="1:11" x14ac:dyDescent="0.25">
      <c r="A77" s="7" t="s">
        <v>1</v>
      </c>
      <c r="C77" s="18">
        <v>250</v>
      </c>
      <c r="D77" s="7"/>
      <c r="E77" s="18">
        <v>0</v>
      </c>
      <c r="F77" s="43"/>
      <c r="G77" s="18"/>
      <c r="I77" s="32">
        <f>C77-E77</f>
        <v>250</v>
      </c>
      <c r="K77" s="15"/>
    </row>
    <row r="78" spans="1:11" x14ac:dyDescent="0.25">
      <c r="A78" s="7" t="s">
        <v>195</v>
      </c>
      <c r="B78" t="s">
        <v>194</v>
      </c>
      <c r="C78" s="18">
        <v>4500</v>
      </c>
      <c r="D78" s="7"/>
      <c r="E78" s="18">
        <v>0</v>
      </c>
      <c r="F78" s="43"/>
      <c r="G78" s="18"/>
      <c r="I78" s="32"/>
      <c r="K78" s="15"/>
    </row>
    <row r="79" spans="1:11" x14ac:dyDescent="0.25">
      <c r="A79" s="7" t="s">
        <v>77</v>
      </c>
      <c r="C79" s="18">
        <v>3800</v>
      </c>
      <c r="D79" s="7"/>
      <c r="E79" s="18">
        <v>0</v>
      </c>
      <c r="F79" s="43"/>
      <c r="G79" s="18"/>
      <c r="I79" s="32"/>
      <c r="K79" s="15"/>
    </row>
    <row r="80" spans="1:11" x14ac:dyDescent="0.25">
      <c r="A80" s="7" t="s">
        <v>193</v>
      </c>
      <c r="C80" s="18">
        <v>4200</v>
      </c>
      <c r="D80" s="7"/>
      <c r="E80" s="18">
        <v>0</v>
      </c>
      <c r="F80" s="43"/>
      <c r="G80" s="18"/>
      <c r="I80" s="32"/>
      <c r="K80" s="15"/>
    </row>
    <row r="81" spans="1:11" x14ac:dyDescent="0.25">
      <c r="A81" s="7" t="s">
        <v>187</v>
      </c>
      <c r="C81" s="18">
        <v>7500</v>
      </c>
      <c r="D81" s="7"/>
      <c r="E81" s="18">
        <v>0</v>
      </c>
      <c r="F81" s="43"/>
      <c r="G81" s="18"/>
      <c r="I81" s="32"/>
      <c r="K81" s="15"/>
    </row>
    <row r="82" spans="1:11" x14ac:dyDescent="0.25">
      <c r="A82" s="7" t="s">
        <v>192</v>
      </c>
      <c r="C82" s="18">
        <v>400</v>
      </c>
      <c r="D82" s="7"/>
      <c r="E82" s="18">
        <v>0</v>
      </c>
      <c r="F82" s="43"/>
      <c r="G82" s="18"/>
      <c r="I82" s="32"/>
      <c r="K82" s="15"/>
    </row>
    <row r="83" spans="1:11" x14ac:dyDescent="0.25">
      <c r="A83" s="7" t="s">
        <v>1</v>
      </c>
      <c r="C83" s="18">
        <v>225</v>
      </c>
      <c r="D83" s="7"/>
      <c r="E83" s="18">
        <v>0</v>
      </c>
      <c r="F83" s="43"/>
      <c r="G83" s="18"/>
      <c r="I83" s="32"/>
      <c r="K83" s="15"/>
    </row>
    <row r="84" spans="1:11" x14ac:dyDescent="0.25">
      <c r="A84" s="7" t="s">
        <v>29</v>
      </c>
      <c r="C84" s="18">
        <v>250</v>
      </c>
      <c r="D84" s="7"/>
      <c r="E84" s="18">
        <v>0</v>
      </c>
      <c r="F84" s="43"/>
      <c r="G84" s="18"/>
      <c r="I84" s="32">
        <f>C84-E84</f>
        <v>250</v>
      </c>
      <c r="K84" s="15"/>
    </row>
    <row r="85" spans="1:11" x14ac:dyDescent="0.25">
      <c r="A85" s="7" t="s">
        <v>28</v>
      </c>
      <c r="C85" s="18">
        <v>100</v>
      </c>
      <c r="D85" s="7"/>
      <c r="E85" s="18">
        <v>0</v>
      </c>
      <c r="F85" s="43"/>
      <c r="G85" s="18"/>
      <c r="I85" s="32">
        <f>C85-E85</f>
        <v>100</v>
      </c>
      <c r="K85" s="15"/>
    </row>
    <row r="86" spans="1:11" x14ac:dyDescent="0.25">
      <c r="A86" s="7" t="s">
        <v>79</v>
      </c>
      <c r="C86" s="18">
        <v>350</v>
      </c>
      <c r="D86" s="7"/>
      <c r="E86" s="18">
        <v>0</v>
      </c>
      <c r="F86" s="43"/>
      <c r="G86" s="18"/>
      <c r="I86" s="32">
        <f>C86-E86</f>
        <v>350</v>
      </c>
      <c r="K86" s="15"/>
    </row>
    <row r="87" spans="1:11" x14ac:dyDescent="0.25">
      <c r="A87" s="7" t="s">
        <v>80</v>
      </c>
      <c r="C87" s="18">
        <v>2500</v>
      </c>
      <c r="D87" s="7"/>
      <c r="E87" s="18">
        <v>0</v>
      </c>
      <c r="F87" s="43"/>
      <c r="G87" s="18"/>
      <c r="I87" s="32">
        <f>C87-E87</f>
        <v>2500</v>
      </c>
      <c r="K87" s="15"/>
    </row>
    <row r="88" spans="1:11" x14ac:dyDescent="0.25">
      <c r="A88" s="7" t="s">
        <v>191</v>
      </c>
      <c r="C88" s="18">
        <v>85</v>
      </c>
      <c r="D88" s="7"/>
      <c r="E88" s="18">
        <v>0</v>
      </c>
      <c r="F88" s="43"/>
      <c r="G88" s="18"/>
      <c r="I88" s="32">
        <f>C88-E88</f>
        <v>85</v>
      </c>
      <c r="K88" s="15"/>
    </row>
    <row r="89" spans="1:11" x14ac:dyDescent="0.25">
      <c r="A89" s="7" t="s">
        <v>190</v>
      </c>
      <c r="C89" s="18">
        <v>100</v>
      </c>
      <c r="D89" s="7"/>
      <c r="E89" s="18">
        <v>0</v>
      </c>
      <c r="F89" s="43"/>
      <c r="G89" s="18"/>
      <c r="I89" s="32">
        <f>C89-E89</f>
        <v>100</v>
      </c>
      <c r="K89" s="15"/>
    </row>
    <row r="90" spans="1:11" x14ac:dyDescent="0.25">
      <c r="A90" s="7" t="s">
        <v>189</v>
      </c>
      <c r="C90" s="18">
        <v>150</v>
      </c>
      <c r="D90" s="7"/>
      <c r="E90" s="18">
        <v>0</v>
      </c>
      <c r="F90" s="43"/>
      <c r="G90" s="18"/>
      <c r="I90" s="32">
        <f>C90-E90</f>
        <v>150</v>
      </c>
      <c r="K90" s="15"/>
    </row>
    <row r="91" spans="1:11" ht="17.25" x14ac:dyDescent="0.4">
      <c r="A91" s="7" t="s">
        <v>188</v>
      </c>
      <c r="C91" s="19">
        <v>0</v>
      </c>
      <c r="D91" s="20"/>
      <c r="E91" s="19">
        <v>0</v>
      </c>
      <c r="F91" s="44"/>
      <c r="G91" s="19"/>
      <c r="H91" s="21"/>
      <c r="I91" s="32">
        <f>C91-E91</f>
        <v>0</v>
      </c>
      <c r="K91" s="15"/>
    </row>
    <row r="92" spans="1:11" ht="7.5" customHeight="1" x14ac:dyDescent="0.25">
      <c r="I92" s="33"/>
    </row>
    <row r="93" spans="1:11" x14ac:dyDescent="0.25">
      <c r="A93" s="10" t="s">
        <v>8</v>
      </c>
      <c r="B93" s="8"/>
      <c r="C93" s="13">
        <f>SUM(C21:C91)</f>
        <v>88520</v>
      </c>
      <c r="D93" s="8"/>
      <c r="E93" s="13">
        <f>SUM(E21:E91)</f>
        <v>54768</v>
      </c>
      <c r="F93" s="13"/>
      <c r="G93" s="13">
        <f>SUM(G21:G91)</f>
        <v>0</v>
      </c>
      <c r="H93" s="8"/>
      <c r="I93" s="28">
        <f>C93-E93</f>
        <v>33752</v>
      </c>
    </row>
    <row r="94" spans="1:11" ht="6.75" customHeight="1" x14ac:dyDescent="0.25"/>
    <row r="96" spans="1:11" x14ac:dyDescent="0.25">
      <c r="I96" s="51"/>
    </row>
    <row r="98" spans="1:1" x14ac:dyDescent="0.25">
      <c r="A98" s="7"/>
    </row>
  </sheetData>
  <conditionalFormatting sqref="I21">
    <cfRule type="cellIs" dxfId="0" priority="1" operator="greaterThan">
      <formula>500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K63"/>
  <sheetViews>
    <sheetView showGridLines="0" topLeftCell="A37" zoomScale="90" zoomScaleNormal="90" workbookViewId="0">
      <selection activeCell="K20" sqref="K20"/>
    </sheetView>
  </sheetViews>
  <sheetFormatPr defaultRowHeight="15" x14ac:dyDescent="0.25"/>
  <cols>
    <col min="1" max="1" width="35.5703125" customWidth="1"/>
    <col min="2" max="2" width="3.28515625" customWidth="1"/>
    <col min="3" max="3" width="15.28515625" customWidth="1"/>
    <col min="4" max="4" width="2" customWidth="1"/>
    <col min="5" max="5" width="15.28515625" customWidth="1"/>
    <col min="6" max="6" width="2" style="40" customWidth="1"/>
    <col min="7" max="7" width="15.28515625" customWidth="1"/>
    <col min="8" max="8" width="1.7109375" customWidth="1"/>
    <col min="9" max="9" width="16.85546875" customWidth="1"/>
    <col min="10" max="10" width="1.42578125" customWidth="1"/>
    <col min="11" max="11" width="102.140625" customWidth="1"/>
  </cols>
  <sheetData>
    <row r="1" spans="1:11" x14ac:dyDescent="0.25">
      <c r="A1" s="4" t="s">
        <v>7</v>
      </c>
    </row>
    <row r="2" spans="1:11" ht="15.75" thickBot="1" x14ac:dyDescent="0.3"/>
    <row r="3" spans="1:11" ht="39.75" customHeight="1" thickBot="1" x14ac:dyDescent="0.3">
      <c r="A3" s="6"/>
      <c r="C3" s="1" t="s">
        <v>41</v>
      </c>
      <c r="D3" s="2"/>
      <c r="E3" s="1" t="s">
        <v>42</v>
      </c>
      <c r="F3" s="42"/>
      <c r="G3" s="1" t="s">
        <v>43</v>
      </c>
      <c r="I3" s="5" t="s">
        <v>172</v>
      </c>
      <c r="K3" s="14" t="s">
        <v>0</v>
      </c>
    </row>
    <row r="4" spans="1:11" ht="5.25" customHeight="1" x14ac:dyDescent="0.25"/>
    <row r="5" spans="1:11" x14ac:dyDescent="0.25">
      <c r="A5" s="12" t="s">
        <v>9</v>
      </c>
      <c r="B5" s="8"/>
      <c r="C5" s="8"/>
      <c r="D5" s="8"/>
      <c r="E5" s="8"/>
      <c r="F5" s="8"/>
      <c r="G5" s="8"/>
      <c r="H5" s="8"/>
      <c r="I5" s="30"/>
    </row>
    <row r="6" spans="1:11" x14ac:dyDescent="0.25">
      <c r="A6" s="7" t="s">
        <v>174</v>
      </c>
      <c r="C6" s="11">
        <v>0</v>
      </c>
      <c r="D6" s="11"/>
      <c r="E6" s="11">
        <v>3500</v>
      </c>
      <c r="F6" s="48"/>
      <c r="G6" s="11">
        <v>0</v>
      </c>
      <c r="I6" s="32">
        <f>C6-E6</f>
        <v>-3500</v>
      </c>
      <c r="K6" s="15"/>
    </row>
    <row r="7" spans="1:11" x14ac:dyDescent="0.25">
      <c r="A7" s="7" t="s">
        <v>175</v>
      </c>
      <c r="C7" s="11">
        <v>0</v>
      </c>
      <c r="D7" s="11"/>
      <c r="E7" s="11">
        <v>4500</v>
      </c>
      <c r="F7" s="48"/>
      <c r="G7" s="11">
        <v>0</v>
      </c>
      <c r="I7" s="32">
        <f>C7-E7</f>
        <v>-4500</v>
      </c>
      <c r="K7" s="15"/>
    </row>
    <row r="8" spans="1:11" ht="17.25" x14ac:dyDescent="0.4">
      <c r="A8" s="7" t="s">
        <v>176</v>
      </c>
      <c r="C8" s="26">
        <v>0</v>
      </c>
      <c r="D8" s="26"/>
      <c r="E8" s="26">
        <v>250</v>
      </c>
      <c r="F8" s="50"/>
      <c r="G8" s="26">
        <v>0</v>
      </c>
      <c r="I8" s="32">
        <f>C8-E8</f>
        <v>-250</v>
      </c>
      <c r="K8" s="15"/>
    </row>
    <row r="9" spans="1:11" x14ac:dyDescent="0.25">
      <c r="A9" s="10" t="s">
        <v>11</v>
      </c>
      <c r="B9" s="8"/>
      <c r="C9" s="13">
        <f>SUM(C6:C8)</f>
        <v>0</v>
      </c>
      <c r="D9" s="8"/>
      <c r="E9" s="13">
        <f>SUM(E6:E8)</f>
        <v>8250</v>
      </c>
      <c r="F9" s="13"/>
      <c r="G9" s="13">
        <f>SUM(G6:G8)</f>
        <v>0</v>
      </c>
      <c r="H9" s="8"/>
      <c r="I9" s="28">
        <f>C9-E9</f>
        <v>-8250</v>
      </c>
    </row>
    <row r="11" spans="1:11" x14ac:dyDescent="0.25">
      <c r="A11" s="12" t="s">
        <v>10</v>
      </c>
      <c r="B11" s="8"/>
      <c r="C11" s="8"/>
      <c r="D11" s="8"/>
      <c r="E11" s="8"/>
      <c r="F11" s="8"/>
      <c r="G11" s="8"/>
      <c r="H11" s="8"/>
      <c r="I11" s="30"/>
    </row>
    <row r="12" spans="1:11" x14ac:dyDescent="0.25">
      <c r="A12" s="7" t="s">
        <v>56</v>
      </c>
      <c r="C12" s="18">
        <v>1500</v>
      </c>
      <c r="D12" s="7"/>
      <c r="E12" s="18">
        <v>1500</v>
      </c>
      <c r="F12" s="43"/>
      <c r="G12" s="18">
        <v>0</v>
      </c>
      <c r="I12" s="32">
        <f>C12-E12</f>
        <v>0</v>
      </c>
      <c r="K12" s="15"/>
    </row>
    <row r="13" spans="1:11" x14ac:dyDescent="0.25">
      <c r="A13" s="7" t="s">
        <v>81</v>
      </c>
      <c r="C13" s="18">
        <v>0</v>
      </c>
      <c r="D13" s="7"/>
      <c r="E13" s="18">
        <v>0</v>
      </c>
      <c r="F13" s="43"/>
      <c r="G13" s="18">
        <v>0</v>
      </c>
      <c r="I13" s="32">
        <f t="shared" ref="I13:I14" si="0">C13-E13</f>
        <v>0</v>
      </c>
      <c r="K13" s="15"/>
    </row>
    <row r="14" spans="1:11" x14ac:dyDescent="0.25">
      <c r="A14" s="7" t="s">
        <v>58</v>
      </c>
      <c r="C14" s="18">
        <v>0</v>
      </c>
      <c r="D14" s="7"/>
      <c r="E14" s="18">
        <v>0</v>
      </c>
      <c r="F14" s="43"/>
      <c r="G14" s="18">
        <v>0</v>
      </c>
      <c r="I14" s="32">
        <f t="shared" si="0"/>
        <v>0</v>
      </c>
      <c r="K14" s="15"/>
    </row>
    <row r="15" spans="1:11" x14ac:dyDescent="0.25">
      <c r="A15" s="7" t="s">
        <v>82</v>
      </c>
      <c r="C15" s="18">
        <v>0</v>
      </c>
      <c r="D15" s="7"/>
      <c r="E15" s="18">
        <v>0</v>
      </c>
      <c r="F15" s="43"/>
      <c r="G15" s="18">
        <v>0</v>
      </c>
      <c r="I15" s="32">
        <f>C15-E15</f>
        <v>0</v>
      </c>
      <c r="K15" s="15"/>
    </row>
    <row r="16" spans="1:11" x14ac:dyDescent="0.25">
      <c r="A16" s="22" t="s">
        <v>48</v>
      </c>
      <c r="B16" s="23"/>
      <c r="C16" s="24"/>
      <c r="D16" s="25"/>
      <c r="E16" s="24"/>
      <c r="F16" s="24"/>
      <c r="G16" s="24"/>
      <c r="H16" s="23"/>
      <c r="I16" s="34"/>
      <c r="K16" s="15"/>
    </row>
    <row r="17" spans="1:11" x14ac:dyDescent="0.25">
      <c r="A17" s="7" t="s">
        <v>40</v>
      </c>
      <c r="C17" s="18">
        <v>0</v>
      </c>
      <c r="D17" s="7"/>
      <c r="E17" s="18">
        <v>0</v>
      </c>
      <c r="F17" s="43"/>
      <c r="G17" s="18">
        <v>0</v>
      </c>
      <c r="I17" s="32">
        <f t="shared" ref="I17:I57" si="1">C17-E17</f>
        <v>0</v>
      </c>
      <c r="K17" s="15"/>
    </row>
    <row r="18" spans="1:11" x14ac:dyDescent="0.25">
      <c r="A18" s="7" t="s">
        <v>83</v>
      </c>
      <c r="C18" s="18">
        <v>0</v>
      </c>
      <c r="D18" s="7"/>
      <c r="E18" s="18">
        <v>0</v>
      </c>
      <c r="F18" s="43"/>
      <c r="G18" s="18">
        <v>0</v>
      </c>
      <c r="I18" s="32">
        <f t="shared" si="1"/>
        <v>0</v>
      </c>
      <c r="K18" s="15"/>
    </row>
    <row r="19" spans="1:11" x14ac:dyDescent="0.25">
      <c r="A19" s="7" t="s">
        <v>84</v>
      </c>
      <c r="C19" s="18">
        <v>0</v>
      </c>
      <c r="D19" s="7"/>
      <c r="E19" s="18">
        <v>0</v>
      </c>
      <c r="F19" s="43"/>
      <c r="G19" s="18">
        <v>0</v>
      </c>
      <c r="I19" s="32">
        <f t="shared" si="1"/>
        <v>0</v>
      </c>
      <c r="K19" s="15"/>
    </row>
    <row r="20" spans="1:11" x14ac:dyDescent="0.25">
      <c r="A20" s="22" t="s">
        <v>50</v>
      </c>
      <c r="B20" s="23"/>
      <c r="C20" s="24"/>
      <c r="D20" s="25"/>
      <c r="E20" s="24"/>
      <c r="F20" s="24"/>
      <c r="G20" s="24"/>
      <c r="H20" s="23"/>
      <c r="I20" s="34"/>
      <c r="K20" s="15"/>
    </row>
    <row r="21" spans="1:11" x14ac:dyDescent="0.25">
      <c r="A21" s="7" t="s">
        <v>83</v>
      </c>
      <c r="C21" s="18">
        <v>6000</v>
      </c>
      <c r="D21" s="7"/>
      <c r="E21" s="18">
        <v>3000</v>
      </c>
      <c r="F21" s="43"/>
      <c r="G21" s="18">
        <v>0</v>
      </c>
      <c r="I21" s="32">
        <f t="shared" si="1"/>
        <v>3000</v>
      </c>
      <c r="K21" s="15"/>
    </row>
    <row r="22" spans="1:11" x14ac:dyDescent="0.25">
      <c r="A22" s="7" t="s">
        <v>40</v>
      </c>
      <c r="C22" s="18">
        <v>100</v>
      </c>
      <c r="D22" s="7"/>
      <c r="E22" s="18"/>
      <c r="F22" s="43"/>
      <c r="G22" s="18">
        <v>0</v>
      </c>
      <c r="I22" s="32">
        <f t="shared" si="1"/>
        <v>100</v>
      </c>
      <c r="K22" s="15"/>
    </row>
    <row r="23" spans="1:11" x14ac:dyDescent="0.25">
      <c r="A23" s="7" t="s">
        <v>85</v>
      </c>
      <c r="C23" s="18">
        <v>100</v>
      </c>
      <c r="D23" s="7"/>
      <c r="E23" s="18">
        <v>100</v>
      </c>
      <c r="F23" s="43"/>
      <c r="G23" s="18">
        <v>0</v>
      </c>
      <c r="I23" s="32">
        <f t="shared" si="1"/>
        <v>0</v>
      </c>
      <c r="K23" s="15"/>
    </row>
    <row r="24" spans="1:11" x14ac:dyDescent="0.25">
      <c r="A24" s="7" t="s">
        <v>69</v>
      </c>
      <c r="C24" s="18">
        <v>2000</v>
      </c>
      <c r="D24" s="7"/>
      <c r="E24" s="18">
        <v>1600</v>
      </c>
      <c r="F24" s="43"/>
      <c r="G24" s="18">
        <v>0</v>
      </c>
      <c r="I24" s="32">
        <f t="shared" si="1"/>
        <v>400</v>
      </c>
      <c r="K24" s="15"/>
    </row>
    <row r="25" spans="1:11" x14ac:dyDescent="0.25">
      <c r="A25" s="7" t="s">
        <v>71</v>
      </c>
      <c r="C25" s="18">
        <v>600</v>
      </c>
      <c r="D25" s="7"/>
      <c r="E25" s="18">
        <v>800</v>
      </c>
      <c r="F25" s="43"/>
      <c r="G25" s="18">
        <v>0</v>
      </c>
      <c r="I25" s="32">
        <f t="shared" si="1"/>
        <v>-200</v>
      </c>
      <c r="K25" s="15"/>
    </row>
    <row r="26" spans="1:11" x14ac:dyDescent="0.25">
      <c r="A26" s="7" t="s">
        <v>86</v>
      </c>
      <c r="C26" s="18">
        <v>0</v>
      </c>
      <c r="D26" s="7"/>
      <c r="E26" s="18">
        <v>0</v>
      </c>
      <c r="F26" s="43"/>
      <c r="G26" s="18">
        <v>0</v>
      </c>
      <c r="I26" s="32">
        <f t="shared" si="1"/>
        <v>0</v>
      </c>
      <c r="K26" s="15"/>
    </row>
    <row r="27" spans="1:11" x14ac:dyDescent="0.25">
      <c r="A27" s="7" t="s">
        <v>72</v>
      </c>
      <c r="C27" s="18">
        <v>1500</v>
      </c>
      <c r="D27" s="7"/>
      <c r="E27" s="18">
        <v>1500</v>
      </c>
      <c r="F27" s="43"/>
      <c r="G27" s="18">
        <v>0</v>
      </c>
      <c r="I27" s="32">
        <f t="shared" si="1"/>
        <v>0</v>
      </c>
      <c r="K27" s="15"/>
    </row>
    <row r="28" spans="1:11" x14ac:dyDescent="0.25">
      <c r="A28" s="7" t="s">
        <v>68</v>
      </c>
      <c r="C28" s="18">
        <v>5000</v>
      </c>
      <c r="D28" s="7"/>
      <c r="E28" s="18">
        <v>2000</v>
      </c>
      <c r="F28" s="43"/>
      <c r="G28" s="18">
        <v>0</v>
      </c>
      <c r="I28" s="32">
        <f t="shared" si="1"/>
        <v>3000</v>
      </c>
      <c r="K28" s="15"/>
    </row>
    <row r="29" spans="1:11" x14ac:dyDescent="0.25">
      <c r="A29" s="7" t="s">
        <v>87</v>
      </c>
      <c r="C29" s="18">
        <v>0</v>
      </c>
      <c r="D29" s="7"/>
      <c r="E29" s="18">
        <v>0</v>
      </c>
      <c r="F29" s="43"/>
      <c r="G29" s="18">
        <v>0</v>
      </c>
      <c r="I29" s="32">
        <f t="shared" si="1"/>
        <v>0</v>
      </c>
      <c r="K29" s="15"/>
    </row>
    <row r="30" spans="1:11" x14ac:dyDescent="0.25">
      <c r="A30" s="7" t="s">
        <v>88</v>
      </c>
      <c r="C30" s="18">
        <v>2500</v>
      </c>
      <c r="D30" s="7"/>
      <c r="E30" s="18">
        <v>2500</v>
      </c>
      <c r="F30" s="43"/>
      <c r="G30" s="18">
        <v>0</v>
      </c>
      <c r="I30" s="32">
        <f t="shared" si="1"/>
        <v>0</v>
      </c>
      <c r="K30" s="15"/>
    </row>
    <row r="31" spans="1:11" x14ac:dyDescent="0.25">
      <c r="A31" s="7" t="s">
        <v>84</v>
      </c>
      <c r="C31" s="18">
        <v>500</v>
      </c>
      <c r="D31" s="7"/>
      <c r="E31" s="18">
        <v>500</v>
      </c>
      <c r="F31" s="43"/>
      <c r="G31" s="18">
        <v>0</v>
      </c>
      <c r="I31" s="32">
        <f t="shared" si="1"/>
        <v>0</v>
      </c>
      <c r="K31" s="15"/>
    </row>
    <row r="32" spans="1:11" x14ac:dyDescent="0.25">
      <c r="A32" s="7" t="s">
        <v>89</v>
      </c>
      <c r="C32" s="18">
        <v>2000</v>
      </c>
      <c r="D32" s="7"/>
      <c r="E32" s="18">
        <v>2000</v>
      </c>
      <c r="F32" s="43"/>
      <c r="G32" s="18">
        <v>0</v>
      </c>
      <c r="I32" s="32">
        <f t="shared" si="1"/>
        <v>0</v>
      </c>
      <c r="K32" s="15"/>
    </row>
    <row r="33" spans="1:11" x14ac:dyDescent="0.25">
      <c r="A33" s="22" t="s">
        <v>90</v>
      </c>
      <c r="B33" s="23"/>
      <c r="C33" s="24"/>
      <c r="D33" s="25"/>
      <c r="E33" s="24"/>
      <c r="F33" s="24"/>
      <c r="G33" s="24"/>
      <c r="H33" s="23"/>
      <c r="I33" s="34"/>
      <c r="K33" s="15"/>
    </row>
    <row r="34" spans="1:11" x14ac:dyDescent="0.25">
      <c r="A34" s="7" t="s">
        <v>83</v>
      </c>
      <c r="C34" s="18">
        <v>0</v>
      </c>
      <c r="D34" s="7"/>
      <c r="E34" s="18">
        <v>0</v>
      </c>
      <c r="F34" s="43"/>
      <c r="G34" s="18">
        <v>0</v>
      </c>
      <c r="I34" s="32">
        <f t="shared" si="1"/>
        <v>0</v>
      </c>
      <c r="K34" s="15"/>
    </row>
    <row r="35" spans="1:11" x14ac:dyDescent="0.25">
      <c r="A35" s="7" t="s">
        <v>91</v>
      </c>
      <c r="C35" s="18">
        <v>0</v>
      </c>
      <c r="D35" s="7"/>
      <c r="E35" s="18">
        <v>0</v>
      </c>
      <c r="F35" s="43"/>
      <c r="G35" s="18">
        <v>0</v>
      </c>
      <c r="I35" s="32">
        <f t="shared" si="1"/>
        <v>0</v>
      </c>
      <c r="K35" s="15"/>
    </row>
    <row r="36" spans="1:11" x14ac:dyDescent="0.25">
      <c r="A36" s="7" t="s">
        <v>85</v>
      </c>
      <c r="C36" s="18">
        <v>0</v>
      </c>
      <c r="D36" s="7"/>
      <c r="E36" s="18">
        <v>0</v>
      </c>
      <c r="F36" s="43"/>
      <c r="G36" s="18">
        <v>0</v>
      </c>
      <c r="I36" s="32">
        <f t="shared" si="1"/>
        <v>0</v>
      </c>
      <c r="K36" s="15"/>
    </row>
    <row r="37" spans="1:11" x14ac:dyDescent="0.25">
      <c r="A37" s="7" t="s">
        <v>69</v>
      </c>
      <c r="C37" s="18">
        <v>0</v>
      </c>
      <c r="D37" s="7"/>
      <c r="E37" s="18">
        <v>0</v>
      </c>
      <c r="F37" s="43"/>
      <c r="G37" s="18">
        <v>0</v>
      </c>
      <c r="I37" s="32">
        <f t="shared" si="1"/>
        <v>0</v>
      </c>
      <c r="K37" s="15"/>
    </row>
    <row r="38" spans="1:11" x14ac:dyDescent="0.25">
      <c r="A38" s="7" t="s">
        <v>71</v>
      </c>
      <c r="C38" s="18">
        <v>0</v>
      </c>
      <c r="D38" s="7"/>
      <c r="E38" s="18">
        <v>0</v>
      </c>
      <c r="F38" s="43"/>
      <c r="G38" s="18">
        <v>0</v>
      </c>
      <c r="I38" s="32">
        <f t="shared" si="1"/>
        <v>0</v>
      </c>
      <c r="K38" s="15"/>
    </row>
    <row r="39" spans="1:11" x14ac:dyDescent="0.25">
      <c r="A39" s="7" t="s">
        <v>86</v>
      </c>
      <c r="C39" s="18">
        <v>0</v>
      </c>
      <c r="D39" s="7"/>
      <c r="E39" s="18">
        <v>0</v>
      </c>
      <c r="F39" s="43"/>
      <c r="G39" s="18">
        <v>0</v>
      </c>
      <c r="I39" s="32">
        <f t="shared" si="1"/>
        <v>0</v>
      </c>
      <c r="K39" s="15"/>
    </row>
    <row r="40" spans="1:11" x14ac:dyDescent="0.25">
      <c r="A40" s="7" t="s">
        <v>72</v>
      </c>
      <c r="C40" s="18">
        <v>0</v>
      </c>
      <c r="D40" s="7"/>
      <c r="E40" s="18">
        <v>0</v>
      </c>
      <c r="F40" s="43"/>
      <c r="G40" s="18">
        <v>0</v>
      </c>
      <c r="I40" s="32">
        <f t="shared" si="1"/>
        <v>0</v>
      </c>
      <c r="K40" s="15"/>
    </row>
    <row r="41" spans="1:11" x14ac:dyDescent="0.25">
      <c r="A41" s="7" t="s">
        <v>68</v>
      </c>
      <c r="C41" s="18">
        <v>0</v>
      </c>
      <c r="D41" s="7"/>
      <c r="E41" s="18">
        <v>0</v>
      </c>
      <c r="F41" s="43"/>
      <c r="G41" s="18">
        <v>0</v>
      </c>
      <c r="I41" s="32">
        <f t="shared" si="1"/>
        <v>0</v>
      </c>
      <c r="K41" s="15"/>
    </row>
    <row r="42" spans="1:11" x14ac:dyDescent="0.25">
      <c r="A42" s="7" t="s">
        <v>87</v>
      </c>
      <c r="C42" s="18">
        <v>0</v>
      </c>
      <c r="D42" s="7"/>
      <c r="E42" s="18">
        <v>0</v>
      </c>
      <c r="F42" s="43"/>
      <c r="G42" s="18">
        <v>0</v>
      </c>
      <c r="I42" s="32">
        <f t="shared" si="1"/>
        <v>0</v>
      </c>
      <c r="K42" s="15"/>
    </row>
    <row r="43" spans="1:11" x14ac:dyDescent="0.25">
      <c r="A43" s="7" t="s">
        <v>84</v>
      </c>
      <c r="C43" s="18">
        <v>0</v>
      </c>
      <c r="D43" s="7"/>
      <c r="E43" s="18">
        <v>0</v>
      </c>
      <c r="F43" s="43"/>
      <c r="G43" s="18">
        <v>0</v>
      </c>
      <c r="I43" s="32">
        <f t="shared" si="1"/>
        <v>0</v>
      </c>
      <c r="K43" s="15"/>
    </row>
    <row r="44" spans="1:11" x14ac:dyDescent="0.25">
      <c r="A44" s="22" t="s">
        <v>92</v>
      </c>
      <c r="B44" s="23"/>
      <c r="C44" s="24"/>
      <c r="D44" s="25"/>
      <c r="E44" s="24"/>
      <c r="F44" s="24"/>
      <c r="G44" s="24"/>
      <c r="H44" s="23"/>
      <c r="I44" s="34"/>
      <c r="K44" s="15"/>
    </row>
    <row r="45" spans="1:11" x14ac:dyDescent="0.25">
      <c r="A45" s="7" t="s">
        <v>84</v>
      </c>
      <c r="C45" s="18">
        <v>0</v>
      </c>
      <c r="D45" s="7"/>
      <c r="E45" s="18">
        <v>600</v>
      </c>
      <c r="F45" s="43"/>
      <c r="G45" s="18">
        <v>0</v>
      </c>
      <c r="I45" s="32">
        <f t="shared" si="1"/>
        <v>-600</v>
      </c>
      <c r="K45" s="15"/>
    </row>
    <row r="46" spans="1:11" x14ac:dyDescent="0.25">
      <c r="A46" s="7" t="s">
        <v>93</v>
      </c>
      <c r="C46" s="18">
        <v>0</v>
      </c>
      <c r="D46" s="7"/>
      <c r="E46" s="18">
        <v>600</v>
      </c>
      <c r="F46" s="43"/>
      <c r="G46" s="18">
        <v>0</v>
      </c>
      <c r="I46" s="32">
        <f t="shared" si="1"/>
        <v>-600</v>
      </c>
      <c r="K46" s="15"/>
    </row>
    <row r="47" spans="1:11" x14ac:dyDescent="0.25">
      <c r="A47" s="7" t="s">
        <v>94</v>
      </c>
      <c r="C47" s="18">
        <v>0</v>
      </c>
      <c r="D47" s="7"/>
      <c r="E47" s="18">
        <v>500</v>
      </c>
      <c r="F47" s="43"/>
      <c r="G47" s="18">
        <v>0</v>
      </c>
      <c r="I47" s="32">
        <f t="shared" si="1"/>
        <v>-500</v>
      </c>
      <c r="K47" s="15"/>
    </row>
    <row r="48" spans="1:11" x14ac:dyDescent="0.25">
      <c r="A48" s="7" t="s">
        <v>95</v>
      </c>
      <c r="C48" s="18">
        <v>0</v>
      </c>
      <c r="D48" s="7"/>
      <c r="E48" s="18">
        <v>2000</v>
      </c>
      <c r="F48" s="43"/>
      <c r="G48" s="18">
        <v>0</v>
      </c>
      <c r="I48" s="32">
        <f t="shared" si="1"/>
        <v>-2000</v>
      </c>
      <c r="K48" s="15"/>
    </row>
    <row r="49" spans="1:11" x14ac:dyDescent="0.25">
      <c r="A49" s="7" t="s">
        <v>17</v>
      </c>
      <c r="C49" s="18">
        <v>0</v>
      </c>
      <c r="D49" s="7"/>
      <c r="E49" s="18">
        <v>1500</v>
      </c>
      <c r="F49" s="43"/>
      <c r="G49" s="18">
        <v>0</v>
      </c>
      <c r="I49" s="32">
        <f t="shared" si="1"/>
        <v>-1500</v>
      </c>
      <c r="K49" s="15"/>
    </row>
    <row r="50" spans="1:11" x14ac:dyDescent="0.25">
      <c r="A50" s="7" t="s">
        <v>96</v>
      </c>
      <c r="C50" s="18">
        <v>0</v>
      </c>
      <c r="D50" s="7"/>
      <c r="E50" s="18">
        <v>3000</v>
      </c>
      <c r="F50" s="43"/>
      <c r="G50" s="18">
        <v>0</v>
      </c>
      <c r="I50" s="32">
        <f t="shared" si="1"/>
        <v>-3000</v>
      </c>
      <c r="K50" s="15"/>
    </row>
    <row r="51" spans="1:11" x14ac:dyDescent="0.25">
      <c r="A51" s="7" t="s">
        <v>97</v>
      </c>
      <c r="C51" s="18">
        <v>0</v>
      </c>
      <c r="D51" s="7"/>
      <c r="E51" s="18">
        <v>1350</v>
      </c>
      <c r="F51" s="43"/>
      <c r="G51" s="18">
        <v>0</v>
      </c>
      <c r="I51" s="32">
        <f t="shared" si="1"/>
        <v>-1350</v>
      </c>
      <c r="K51" s="15"/>
    </row>
    <row r="52" spans="1:11" x14ac:dyDescent="0.25">
      <c r="A52" s="7" t="s">
        <v>98</v>
      </c>
      <c r="C52" s="18">
        <v>0</v>
      </c>
      <c r="D52" s="7"/>
      <c r="E52" s="18">
        <v>0</v>
      </c>
      <c r="F52" s="43"/>
      <c r="G52" s="18">
        <v>0</v>
      </c>
      <c r="I52" s="32">
        <f t="shared" si="1"/>
        <v>0</v>
      </c>
      <c r="K52" s="15"/>
    </row>
    <row r="53" spans="1:11" x14ac:dyDescent="0.25">
      <c r="A53" s="7" t="s">
        <v>69</v>
      </c>
      <c r="C53" s="18">
        <v>0</v>
      </c>
      <c r="D53" s="7"/>
      <c r="E53" s="18">
        <v>300</v>
      </c>
      <c r="F53" s="43"/>
      <c r="G53" s="18">
        <v>0</v>
      </c>
      <c r="I53" s="32">
        <f t="shared" si="1"/>
        <v>-300</v>
      </c>
      <c r="K53" s="15"/>
    </row>
    <row r="54" spans="1:11" x14ac:dyDescent="0.25">
      <c r="A54" s="7" t="s">
        <v>99</v>
      </c>
      <c r="C54" s="18">
        <v>0</v>
      </c>
      <c r="D54" s="7"/>
      <c r="E54" s="18">
        <v>310</v>
      </c>
      <c r="F54" s="43"/>
      <c r="G54" s="18">
        <v>0</v>
      </c>
      <c r="I54" s="32">
        <f t="shared" si="1"/>
        <v>-310</v>
      </c>
      <c r="K54" s="15"/>
    </row>
    <row r="55" spans="1:11" x14ac:dyDescent="0.25">
      <c r="A55" s="7" t="s">
        <v>100</v>
      </c>
      <c r="C55" s="18">
        <v>0</v>
      </c>
      <c r="D55" s="7"/>
      <c r="E55" s="18">
        <v>0</v>
      </c>
      <c r="F55" s="43"/>
      <c r="G55" s="18">
        <v>0</v>
      </c>
      <c r="I55" s="32"/>
      <c r="K55" s="15"/>
    </row>
    <row r="56" spans="1:11" x14ac:dyDescent="0.25">
      <c r="A56" s="7" t="s">
        <v>101</v>
      </c>
      <c r="C56" s="18">
        <v>0</v>
      </c>
      <c r="D56" s="7"/>
      <c r="E56" s="18">
        <v>2000</v>
      </c>
      <c r="F56" s="43"/>
      <c r="G56" s="18">
        <v>0</v>
      </c>
      <c r="I56" s="32">
        <f t="shared" si="1"/>
        <v>-2000</v>
      </c>
      <c r="K56" s="15"/>
    </row>
    <row r="57" spans="1:11" ht="17.25" x14ac:dyDescent="0.4">
      <c r="A57" s="7" t="s">
        <v>102</v>
      </c>
      <c r="C57" s="19">
        <v>0</v>
      </c>
      <c r="D57" s="20"/>
      <c r="E57" s="19">
        <v>1000</v>
      </c>
      <c r="F57" s="44"/>
      <c r="G57" s="19">
        <v>0</v>
      </c>
      <c r="H57" s="21"/>
      <c r="I57" s="32">
        <f t="shared" si="1"/>
        <v>-1000</v>
      </c>
      <c r="K57" s="15"/>
    </row>
    <row r="58" spans="1:11" x14ac:dyDescent="0.25">
      <c r="A58" s="10" t="s">
        <v>8</v>
      </c>
      <c r="B58" s="8"/>
      <c r="C58" s="13">
        <f>SUM(C12:C57)</f>
        <v>21800</v>
      </c>
      <c r="D58" s="8"/>
      <c r="E58" s="13">
        <f>SUM(E12:E57)</f>
        <v>28660</v>
      </c>
      <c r="F58" s="13"/>
      <c r="G58" s="13">
        <f>SUM(G12:G57)</f>
        <v>0</v>
      </c>
      <c r="H58" s="8"/>
      <c r="I58" s="28">
        <f>C58-E58</f>
        <v>-6860</v>
      </c>
    </row>
    <row r="59" spans="1:11" ht="6.75" customHeight="1" x14ac:dyDescent="0.25"/>
    <row r="63" spans="1:11" x14ac:dyDescent="0.25">
      <c r="A63" s="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K54"/>
  <sheetViews>
    <sheetView showGridLines="0" topLeftCell="A40" zoomScale="90" zoomScaleNormal="90" workbookViewId="0">
      <selection activeCell="C49" sqref="C49"/>
    </sheetView>
  </sheetViews>
  <sheetFormatPr defaultRowHeight="15" x14ac:dyDescent="0.25"/>
  <cols>
    <col min="1" max="1" width="35.5703125" customWidth="1"/>
    <col min="2" max="2" width="3.28515625" customWidth="1"/>
    <col min="3" max="3" width="15.28515625" customWidth="1"/>
    <col min="4" max="4" width="2" customWidth="1"/>
    <col min="5" max="5" width="15.28515625" customWidth="1"/>
    <col min="6" max="6" width="2" style="40" customWidth="1"/>
    <col min="7" max="7" width="15.28515625" customWidth="1"/>
    <col min="8" max="8" width="1.7109375" customWidth="1"/>
    <col min="9" max="9" width="16.85546875" customWidth="1"/>
    <col min="10" max="10" width="1.42578125" customWidth="1"/>
    <col min="11" max="11" width="102.140625" customWidth="1"/>
  </cols>
  <sheetData>
    <row r="1" spans="1:11" x14ac:dyDescent="0.25">
      <c r="A1" s="4" t="s">
        <v>6</v>
      </c>
    </row>
    <row r="2" spans="1:11" ht="15.75" thickBot="1" x14ac:dyDescent="0.3"/>
    <row r="3" spans="1:11" ht="39.75" customHeight="1" thickBot="1" x14ac:dyDescent="0.3">
      <c r="A3" s="6"/>
      <c r="C3" s="1" t="s">
        <v>41</v>
      </c>
      <c r="D3" s="2"/>
      <c r="E3" s="1" t="s">
        <v>42</v>
      </c>
      <c r="F3" s="42"/>
      <c r="G3" s="1" t="s">
        <v>43</v>
      </c>
      <c r="I3" s="5" t="s">
        <v>172</v>
      </c>
      <c r="K3" s="14" t="s">
        <v>0</v>
      </c>
    </row>
    <row r="4" spans="1:11" ht="5.25" customHeight="1" x14ac:dyDescent="0.25"/>
    <row r="5" spans="1:11" x14ac:dyDescent="0.25">
      <c r="A5" s="12" t="s">
        <v>9</v>
      </c>
      <c r="B5" s="8"/>
      <c r="C5" s="8"/>
      <c r="D5" s="8"/>
      <c r="E5" s="8"/>
      <c r="F5" s="8"/>
      <c r="G5" s="8"/>
      <c r="H5" s="8"/>
      <c r="I5" s="30"/>
    </row>
    <row r="6" spans="1:11" x14ac:dyDescent="0.25">
      <c r="A6" s="7" t="s">
        <v>109</v>
      </c>
      <c r="B6" s="7"/>
      <c r="C6" s="27">
        <v>1000</v>
      </c>
      <c r="D6" s="27"/>
      <c r="E6" s="27">
        <v>1000</v>
      </c>
      <c r="F6" s="41"/>
      <c r="G6" s="27">
        <v>0</v>
      </c>
      <c r="I6" s="32">
        <f>C6-E6</f>
        <v>0</v>
      </c>
      <c r="K6" s="15"/>
    </row>
    <row r="7" spans="1:11" x14ac:dyDescent="0.25">
      <c r="A7" s="7" t="s">
        <v>110</v>
      </c>
      <c r="B7" s="7"/>
      <c r="C7" s="27">
        <v>200</v>
      </c>
      <c r="D7" s="27"/>
      <c r="E7" s="27">
        <v>0</v>
      </c>
      <c r="F7" s="41"/>
      <c r="G7" s="27">
        <v>0</v>
      </c>
      <c r="I7" s="32">
        <f>C7-E7</f>
        <v>200</v>
      </c>
      <c r="K7" s="15"/>
    </row>
    <row r="8" spans="1:11" x14ac:dyDescent="0.25">
      <c r="A8" s="7" t="s">
        <v>111</v>
      </c>
      <c r="B8" s="7"/>
      <c r="C8" s="27">
        <v>400</v>
      </c>
      <c r="D8" s="27"/>
      <c r="E8" s="27">
        <v>0</v>
      </c>
      <c r="F8" s="41"/>
      <c r="G8" s="27">
        <v>0</v>
      </c>
      <c r="I8" s="32">
        <f>C8-E8</f>
        <v>400</v>
      </c>
      <c r="K8" s="15"/>
    </row>
    <row r="9" spans="1:11" x14ac:dyDescent="0.25">
      <c r="A9" s="7" t="s">
        <v>112</v>
      </c>
      <c r="B9" s="7"/>
      <c r="C9" s="27">
        <v>300</v>
      </c>
      <c r="D9" s="27"/>
      <c r="E9" s="27">
        <v>390</v>
      </c>
      <c r="F9" s="41"/>
      <c r="G9" s="27">
        <v>0</v>
      </c>
      <c r="I9" s="32">
        <f t="shared" ref="I9:I18" si="0">C9-E9</f>
        <v>-90</v>
      </c>
      <c r="K9" s="15"/>
    </row>
    <row r="10" spans="1:11" x14ac:dyDescent="0.25">
      <c r="A10" s="7" t="s">
        <v>103</v>
      </c>
      <c r="B10" s="7"/>
      <c r="C10" s="27">
        <v>0</v>
      </c>
      <c r="D10" s="27"/>
      <c r="E10" s="27">
        <v>0</v>
      </c>
      <c r="F10" s="41"/>
      <c r="G10" s="27">
        <v>0</v>
      </c>
      <c r="I10" s="32">
        <f t="shared" si="0"/>
        <v>0</v>
      </c>
      <c r="K10" s="15"/>
    </row>
    <row r="11" spans="1:11" x14ac:dyDescent="0.25">
      <c r="A11" s="7" t="s">
        <v>113</v>
      </c>
      <c r="B11" s="7"/>
      <c r="C11" s="27">
        <v>10</v>
      </c>
      <c r="D11" s="27"/>
      <c r="E11" s="27">
        <v>10</v>
      </c>
      <c r="F11" s="41"/>
      <c r="G11" s="27">
        <v>0</v>
      </c>
      <c r="I11" s="32">
        <f t="shared" si="0"/>
        <v>0</v>
      </c>
      <c r="K11" s="15"/>
    </row>
    <row r="12" spans="1:11" x14ac:dyDescent="0.25">
      <c r="A12" s="7" t="s">
        <v>104</v>
      </c>
      <c r="B12" s="7"/>
      <c r="C12" s="27">
        <v>390</v>
      </c>
      <c r="D12" s="27"/>
      <c r="E12" s="27">
        <v>0</v>
      </c>
      <c r="F12" s="41"/>
      <c r="G12" s="27">
        <v>0</v>
      </c>
      <c r="I12" s="32">
        <f t="shared" si="0"/>
        <v>390</v>
      </c>
      <c r="K12" s="15"/>
    </row>
    <row r="13" spans="1:11" x14ac:dyDescent="0.25">
      <c r="A13" s="7" t="s">
        <v>115</v>
      </c>
      <c r="B13" s="7"/>
      <c r="C13" s="27">
        <v>300</v>
      </c>
      <c r="D13" s="27"/>
      <c r="E13" s="27">
        <v>300</v>
      </c>
      <c r="F13" s="41"/>
      <c r="G13" s="27">
        <v>0</v>
      </c>
      <c r="I13" s="32">
        <f t="shared" si="0"/>
        <v>0</v>
      </c>
      <c r="K13" s="15"/>
    </row>
    <row r="14" spans="1:11" x14ac:dyDescent="0.25">
      <c r="A14" s="7" t="s">
        <v>114</v>
      </c>
      <c r="B14" s="7"/>
      <c r="C14" s="27">
        <v>300</v>
      </c>
      <c r="D14" s="27"/>
      <c r="E14" s="27">
        <v>0</v>
      </c>
      <c r="F14" s="41"/>
      <c r="G14" s="27">
        <v>0</v>
      </c>
      <c r="I14" s="32">
        <f t="shared" si="0"/>
        <v>300</v>
      </c>
      <c r="K14" s="15"/>
    </row>
    <row r="15" spans="1:11" x14ac:dyDescent="0.25">
      <c r="A15" s="7" t="s">
        <v>105</v>
      </c>
      <c r="B15" s="7"/>
      <c r="C15" s="27">
        <v>0</v>
      </c>
      <c r="D15" s="27"/>
      <c r="E15" s="27">
        <v>0</v>
      </c>
      <c r="F15" s="41"/>
      <c r="G15" s="27">
        <v>0</v>
      </c>
      <c r="I15" s="32">
        <f t="shared" si="0"/>
        <v>0</v>
      </c>
      <c r="K15" s="15"/>
    </row>
    <row r="16" spans="1:11" x14ac:dyDescent="0.25">
      <c r="A16" s="7" t="s">
        <v>106</v>
      </c>
      <c r="B16" s="7"/>
      <c r="C16" s="27">
        <v>0</v>
      </c>
      <c r="D16" s="27"/>
      <c r="E16" s="27">
        <v>0</v>
      </c>
      <c r="F16" s="41"/>
      <c r="G16" s="27">
        <v>0</v>
      </c>
      <c r="I16" s="32">
        <f t="shared" si="0"/>
        <v>0</v>
      </c>
      <c r="K16" s="15"/>
    </row>
    <row r="17" spans="1:11" x14ac:dyDescent="0.25">
      <c r="A17" s="7" t="s">
        <v>107</v>
      </c>
      <c r="B17" s="7"/>
      <c r="C17" s="27">
        <v>900</v>
      </c>
      <c r="D17" s="27"/>
      <c r="E17" s="27">
        <v>900</v>
      </c>
      <c r="F17" s="41"/>
      <c r="G17" s="27">
        <v>0</v>
      </c>
      <c r="I17" s="32">
        <f t="shared" si="0"/>
        <v>0</v>
      </c>
      <c r="K17" s="15"/>
    </row>
    <row r="18" spans="1:11" ht="17.25" x14ac:dyDescent="0.4">
      <c r="A18" s="7" t="s">
        <v>108</v>
      </c>
      <c r="B18" s="7"/>
      <c r="C18" s="36">
        <v>0</v>
      </c>
      <c r="D18" s="36"/>
      <c r="E18" s="36">
        <v>0</v>
      </c>
      <c r="F18" s="47"/>
      <c r="G18" s="36">
        <v>0</v>
      </c>
      <c r="I18" s="32">
        <f t="shared" si="0"/>
        <v>0</v>
      </c>
      <c r="K18" s="15"/>
    </row>
    <row r="19" spans="1:11" x14ac:dyDescent="0.25">
      <c r="A19" s="10" t="s">
        <v>11</v>
      </c>
      <c r="B19" s="8"/>
      <c r="C19" s="13">
        <f>SUM(C6:C18)</f>
        <v>3800</v>
      </c>
      <c r="D19" s="8"/>
      <c r="E19" s="13">
        <f>SUM(E6:E18)</f>
        <v>2600</v>
      </c>
      <c r="F19" s="13"/>
      <c r="G19" s="13">
        <f>SUM(G6:G18)</f>
        <v>0</v>
      </c>
      <c r="H19" s="8"/>
      <c r="I19" s="28">
        <f>C19-E19</f>
        <v>1200</v>
      </c>
    </row>
    <row r="21" spans="1:11" x14ac:dyDescent="0.25">
      <c r="A21" s="12" t="s">
        <v>10</v>
      </c>
      <c r="B21" s="8"/>
      <c r="C21" s="8"/>
      <c r="D21" s="8"/>
      <c r="E21" s="8"/>
      <c r="F21" s="8"/>
      <c r="G21" s="8"/>
      <c r="H21" s="8"/>
      <c r="I21" s="30"/>
    </row>
    <row r="22" spans="1:11" x14ac:dyDescent="0.25">
      <c r="A22" s="7" t="s">
        <v>56</v>
      </c>
      <c r="C22" s="18">
        <v>75</v>
      </c>
      <c r="D22" s="7"/>
      <c r="E22" s="18">
        <v>75</v>
      </c>
      <c r="F22" s="43"/>
      <c r="G22" s="18">
        <v>0</v>
      </c>
      <c r="I22" s="32">
        <f>C22-E22</f>
        <v>0</v>
      </c>
      <c r="K22" s="15"/>
    </row>
    <row r="23" spans="1:11" x14ac:dyDescent="0.25">
      <c r="A23" s="22" t="s">
        <v>116</v>
      </c>
      <c r="B23" s="23"/>
      <c r="C23" s="24"/>
      <c r="D23" s="25"/>
      <c r="E23" s="24"/>
      <c r="F23" s="24"/>
      <c r="G23" s="24"/>
      <c r="H23" s="23"/>
      <c r="I23" s="34"/>
      <c r="K23" s="15"/>
    </row>
    <row r="24" spans="1:11" x14ac:dyDescent="0.25">
      <c r="A24" s="7" t="s">
        <v>117</v>
      </c>
      <c r="C24" s="18">
        <v>200</v>
      </c>
      <c r="D24" s="7"/>
      <c r="E24" s="18">
        <v>200</v>
      </c>
      <c r="F24" s="43"/>
      <c r="G24" s="18">
        <v>0</v>
      </c>
      <c r="I24" s="32">
        <f t="shared" ref="I24:I48" si="1">C24-E24</f>
        <v>0</v>
      </c>
      <c r="K24" s="15"/>
    </row>
    <row r="25" spans="1:11" x14ac:dyDescent="0.25">
      <c r="A25" s="7" t="s">
        <v>123</v>
      </c>
      <c r="C25" s="18">
        <v>0</v>
      </c>
      <c r="D25" s="7"/>
      <c r="E25" s="18">
        <v>0</v>
      </c>
      <c r="F25" s="43"/>
      <c r="G25" s="18">
        <v>0</v>
      </c>
      <c r="I25" s="32">
        <f t="shared" si="1"/>
        <v>0</v>
      </c>
      <c r="K25" s="15"/>
    </row>
    <row r="26" spans="1:11" x14ac:dyDescent="0.25">
      <c r="A26" s="22" t="s">
        <v>118</v>
      </c>
      <c r="B26" s="23"/>
      <c r="C26" s="24"/>
      <c r="D26" s="25"/>
      <c r="E26" s="24"/>
      <c r="F26" s="24"/>
      <c r="G26" s="24"/>
      <c r="H26" s="23"/>
      <c r="I26" s="34"/>
      <c r="K26" s="15"/>
    </row>
    <row r="27" spans="1:11" x14ac:dyDescent="0.25">
      <c r="A27" s="7" t="s">
        <v>119</v>
      </c>
      <c r="C27" s="18">
        <v>300</v>
      </c>
      <c r="D27" s="7"/>
      <c r="E27" s="18">
        <v>300</v>
      </c>
      <c r="F27" s="43"/>
      <c r="G27" s="18">
        <v>0</v>
      </c>
      <c r="I27" s="32">
        <f t="shared" si="1"/>
        <v>0</v>
      </c>
      <c r="K27" s="15"/>
    </row>
    <row r="28" spans="1:11" x14ac:dyDescent="0.25">
      <c r="A28" s="7" t="s">
        <v>120</v>
      </c>
      <c r="C28" s="18">
        <v>1000</v>
      </c>
      <c r="D28" s="7"/>
      <c r="E28" s="18">
        <v>1000</v>
      </c>
      <c r="F28" s="43"/>
      <c r="G28" s="18">
        <v>0</v>
      </c>
      <c r="I28" s="32">
        <f t="shared" si="1"/>
        <v>0</v>
      </c>
      <c r="K28" s="15"/>
    </row>
    <row r="29" spans="1:11" ht="7.5" customHeight="1" x14ac:dyDescent="0.25">
      <c r="A29" s="7"/>
      <c r="C29" s="18"/>
      <c r="D29" s="7"/>
      <c r="E29" s="18"/>
      <c r="F29" s="43"/>
      <c r="G29" s="18"/>
      <c r="I29" s="32"/>
      <c r="K29" s="15"/>
    </row>
    <row r="30" spans="1:11" x14ac:dyDescent="0.25">
      <c r="A30" s="7" t="s">
        <v>121</v>
      </c>
      <c r="C30" s="18">
        <v>0</v>
      </c>
      <c r="D30" s="7"/>
      <c r="E30" s="18">
        <v>0</v>
      </c>
      <c r="F30" s="43"/>
      <c r="G30" s="18">
        <v>0</v>
      </c>
      <c r="I30" s="32">
        <f t="shared" si="1"/>
        <v>0</v>
      </c>
      <c r="K30" s="15"/>
    </row>
    <row r="31" spans="1:11" x14ac:dyDescent="0.25">
      <c r="A31" s="7" t="s">
        <v>122</v>
      </c>
      <c r="C31" s="18">
        <v>200</v>
      </c>
      <c r="D31" s="7"/>
      <c r="E31" s="18">
        <v>200</v>
      </c>
      <c r="F31" s="43"/>
      <c r="G31" s="18">
        <v>0</v>
      </c>
      <c r="I31" s="32">
        <f t="shared" si="1"/>
        <v>0</v>
      </c>
      <c r="K31" s="15"/>
    </row>
    <row r="32" spans="1:11" x14ac:dyDescent="0.25">
      <c r="A32" s="7" t="s">
        <v>28</v>
      </c>
      <c r="C32" s="18">
        <v>160</v>
      </c>
      <c r="D32" s="7"/>
      <c r="E32" s="18">
        <v>160</v>
      </c>
      <c r="F32" s="43"/>
      <c r="G32" s="18"/>
      <c r="I32" s="32">
        <f t="shared" si="1"/>
        <v>0</v>
      </c>
      <c r="K32" s="15"/>
    </row>
    <row r="33" spans="1:11" x14ac:dyDescent="0.25">
      <c r="A33" s="22" t="s">
        <v>124</v>
      </c>
      <c r="B33" s="23"/>
      <c r="C33" s="24"/>
      <c r="D33" s="25"/>
      <c r="E33" s="24"/>
      <c r="F33" s="24"/>
      <c r="G33" s="24"/>
      <c r="H33" s="23"/>
      <c r="I33" s="34"/>
      <c r="K33" s="15"/>
    </row>
    <row r="34" spans="1:11" x14ac:dyDescent="0.25">
      <c r="A34" s="7" t="s">
        <v>125</v>
      </c>
      <c r="C34" s="18">
        <v>50</v>
      </c>
      <c r="D34" s="7"/>
      <c r="E34" s="18">
        <v>50</v>
      </c>
      <c r="F34" s="43"/>
      <c r="G34" s="18">
        <v>0</v>
      </c>
      <c r="I34" s="32">
        <f t="shared" si="1"/>
        <v>0</v>
      </c>
      <c r="K34" s="15"/>
    </row>
    <row r="35" spans="1:11" x14ac:dyDescent="0.25">
      <c r="A35" s="7" t="s">
        <v>126</v>
      </c>
      <c r="C35" s="18">
        <v>60</v>
      </c>
      <c r="D35" s="7"/>
      <c r="E35" s="18">
        <v>60</v>
      </c>
      <c r="F35" s="43"/>
      <c r="G35" s="18">
        <v>0</v>
      </c>
      <c r="I35" s="32">
        <f t="shared" si="1"/>
        <v>0</v>
      </c>
      <c r="K35" s="15"/>
    </row>
    <row r="36" spans="1:11" ht="6" customHeight="1" x14ac:dyDescent="0.25">
      <c r="A36" s="7"/>
      <c r="C36" s="18"/>
      <c r="D36" s="7"/>
      <c r="E36" s="18"/>
      <c r="F36" s="43"/>
      <c r="G36" s="18"/>
      <c r="I36" s="32"/>
      <c r="K36" s="15"/>
    </row>
    <row r="37" spans="1:11" x14ac:dyDescent="0.25">
      <c r="A37" s="7" t="s">
        <v>127</v>
      </c>
      <c r="C37" s="18">
        <v>40</v>
      </c>
      <c r="D37" s="7"/>
      <c r="E37" s="18">
        <v>40</v>
      </c>
      <c r="F37" s="43"/>
      <c r="G37" s="18">
        <v>0</v>
      </c>
      <c r="I37" s="32">
        <f t="shared" si="1"/>
        <v>0</v>
      </c>
      <c r="K37" s="15"/>
    </row>
    <row r="38" spans="1:11" x14ac:dyDescent="0.25">
      <c r="A38" s="7" t="s">
        <v>128</v>
      </c>
      <c r="C38" s="18">
        <v>125</v>
      </c>
      <c r="D38" s="7"/>
      <c r="E38" s="18">
        <v>125</v>
      </c>
      <c r="F38" s="43"/>
      <c r="G38" s="18">
        <v>0</v>
      </c>
      <c r="I38" s="32">
        <f t="shared" si="1"/>
        <v>0</v>
      </c>
      <c r="K38" s="15"/>
    </row>
    <row r="39" spans="1:11" x14ac:dyDescent="0.25">
      <c r="A39" s="7" t="s">
        <v>129</v>
      </c>
      <c r="C39" s="18">
        <v>100</v>
      </c>
      <c r="D39" s="7"/>
      <c r="E39" s="18">
        <v>100</v>
      </c>
      <c r="F39" s="43"/>
      <c r="G39" s="18">
        <v>0</v>
      </c>
      <c r="I39" s="32">
        <f t="shared" si="1"/>
        <v>0</v>
      </c>
      <c r="K39" s="15"/>
    </row>
    <row r="40" spans="1:11" x14ac:dyDescent="0.25">
      <c r="A40" s="22" t="s">
        <v>130</v>
      </c>
      <c r="B40" s="23"/>
      <c r="C40" s="24"/>
      <c r="D40" s="25"/>
      <c r="E40" s="24"/>
      <c r="F40" s="24"/>
      <c r="G40" s="24"/>
      <c r="H40" s="23"/>
      <c r="I40" s="34"/>
      <c r="K40" s="15"/>
    </row>
    <row r="41" spans="1:11" x14ac:dyDescent="0.25">
      <c r="A41" s="7" t="s">
        <v>83</v>
      </c>
      <c r="C41" s="18">
        <v>1200</v>
      </c>
      <c r="D41" s="7"/>
      <c r="E41" s="18">
        <v>1200</v>
      </c>
      <c r="F41" s="43"/>
      <c r="G41" s="18">
        <v>0</v>
      </c>
      <c r="I41" s="32">
        <f t="shared" si="1"/>
        <v>0</v>
      </c>
      <c r="K41" s="15"/>
    </row>
    <row r="42" spans="1:11" x14ac:dyDescent="0.25">
      <c r="A42" s="7" t="s">
        <v>131</v>
      </c>
      <c r="C42" s="18">
        <v>450</v>
      </c>
      <c r="D42" s="7"/>
      <c r="E42" s="18">
        <v>450</v>
      </c>
      <c r="F42" s="43"/>
      <c r="G42" s="18">
        <v>0</v>
      </c>
      <c r="I42" s="32">
        <f t="shared" si="1"/>
        <v>0</v>
      </c>
      <c r="K42" s="15"/>
    </row>
    <row r="43" spans="1:11" x14ac:dyDescent="0.25">
      <c r="A43" s="7" t="s">
        <v>102</v>
      </c>
      <c r="C43" s="18">
        <v>350</v>
      </c>
      <c r="D43" s="7"/>
      <c r="E43" s="18">
        <v>350</v>
      </c>
      <c r="F43" s="43"/>
      <c r="G43" s="18">
        <v>0</v>
      </c>
      <c r="I43" s="32">
        <f t="shared" si="1"/>
        <v>0</v>
      </c>
      <c r="K43" s="15"/>
    </row>
    <row r="44" spans="1:11" ht="5.25" customHeight="1" x14ac:dyDescent="0.25">
      <c r="A44" s="7"/>
      <c r="C44" s="18"/>
      <c r="D44" s="7"/>
      <c r="E44" s="18"/>
      <c r="F44" s="43"/>
      <c r="G44" s="18"/>
      <c r="I44" s="32"/>
      <c r="K44" s="15"/>
    </row>
    <row r="45" spans="1:11" x14ac:dyDescent="0.25">
      <c r="A45" s="7" t="s">
        <v>106</v>
      </c>
      <c r="C45" s="18">
        <v>0</v>
      </c>
      <c r="D45" s="7"/>
      <c r="E45" s="18">
        <v>0</v>
      </c>
      <c r="F45" s="43"/>
      <c r="G45" s="18">
        <v>0</v>
      </c>
      <c r="I45" s="32">
        <f t="shared" si="1"/>
        <v>0</v>
      </c>
      <c r="K45" s="15"/>
    </row>
    <row r="46" spans="1:11" x14ac:dyDescent="0.25">
      <c r="A46" s="7" t="s">
        <v>132</v>
      </c>
      <c r="C46" s="18">
        <v>165</v>
      </c>
      <c r="D46" s="7"/>
      <c r="E46" s="18">
        <v>165</v>
      </c>
      <c r="F46" s="43"/>
      <c r="G46" s="18"/>
      <c r="I46" s="32">
        <f t="shared" si="1"/>
        <v>0</v>
      </c>
      <c r="K46" s="15"/>
    </row>
    <row r="47" spans="1:11" x14ac:dyDescent="0.25">
      <c r="A47" s="7" t="s">
        <v>133</v>
      </c>
      <c r="C47" s="18">
        <v>240</v>
      </c>
      <c r="D47" s="7"/>
      <c r="E47" s="18">
        <v>240</v>
      </c>
      <c r="F47" s="43"/>
      <c r="G47" s="18"/>
      <c r="I47" s="32">
        <f t="shared" si="1"/>
        <v>0</v>
      </c>
      <c r="K47" s="15"/>
    </row>
    <row r="48" spans="1:11" ht="17.25" x14ac:dyDescent="0.4">
      <c r="A48" s="7" t="s">
        <v>134</v>
      </c>
      <c r="C48" s="19">
        <v>1100</v>
      </c>
      <c r="D48" s="20"/>
      <c r="E48" s="19">
        <v>1100</v>
      </c>
      <c r="F48" s="44"/>
      <c r="G48" s="19">
        <v>0</v>
      </c>
      <c r="H48" s="21"/>
      <c r="I48" s="32">
        <f t="shared" si="1"/>
        <v>0</v>
      </c>
      <c r="K48" s="15"/>
    </row>
    <row r="49" spans="1:9" x14ac:dyDescent="0.25">
      <c r="A49" s="10" t="s">
        <v>8</v>
      </c>
      <c r="B49" s="8"/>
      <c r="C49" s="13">
        <f>SUM(C22:C48)</f>
        <v>5815</v>
      </c>
      <c r="D49" s="8"/>
      <c r="E49" s="13">
        <f>SUM(E22:E48)</f>
        <v>5815</v>
      </c>
      <c r="F49" s="13"/>
      <c r="G49" s="13">
        <f>SUM(G22:G48)</f>
        <v>0</v>
      </c>
      <c r="H49" s="8"/>
      <c r="I49" s="28">
        <f>C49-E49</f>
        <v>0</v>
      </c>
    </row>
    <row r="50" spans="1:9" ht="6.75" customHeight="1" x14ac:dyDescent="0.25"/>
    <row r="52" spans="1:9" x14ac:dyDescent="0.25">
      <c r="A52" t="s">
        <v>136</v>
      </c>
    </row>
    <row r="53" spans="1:9" x14ac:dyDescent="0.25">
      <c r="A53" t="s">
        <v>135</v>
      </c>
    </row>
    <row r="54" spans="1:9" x14ac:dyDescent="0.25">
      <c r="A54" t="s">
        <v>137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K57"/>
  <sheetViews>
    <sheetView showGridLines="0" zoomScale="90" zoomScaleNormal="90" workbookViewId="0">
      <selection activeCell="B25" sqref="B25"/>
    </sheetView>
  </sheetViews>
  <sheetFormatPr defaultRowHeight="15" x14ac:dyDescent="0.25"/>
  <cols>
    <col min="1" max="1" width="35.5703125" customWidth="1"/>
    <col min="2" max="2" width="3.28515625" customWidth="1"/>
    <col min="3" max="3" width="15.28515625" customWidth="1"/>
    <col min="4" max="4" width="2" customWidth="1"/>
    <col min="5" max="5" width="15.28515625" customWidth="1"/>
    <col min="6" max="6" width="2" style="40" customWidth="1"/>
    <col min="7" max="7" width="15.28515625" customWidth="1"/>
    <col min="8" max="8" width="1.7109375" customWidth="1"/>
    <col min="9" max="9" width="16.85546875" customWidth="1"/>
    <col min="10" max="10" width="1.42578125" customWidth="1"/>
    <col min="11" max="11" width="102.140625" customWidth="1"/>
  </cols>
  <sheetData>
    <row r="1" spans="1:11" x14ac:dyDescent="0.25">
      <c r="A1" s="4" t="s">
        <v>14</v>
      </c>
    </row>
    <row r="2" spans="1:11" ht="15.75" thickBot="1" x14ac:dyDescent="0.3"/>
    <row r="3" spans="1:11" ht="39.75" customHeight="1" thickBot="1" x14ac:dyDescent="0.3">
      <c r="A3" s="6"/>
      <c r="C3" s="1" t="s">
        <v>41</v>
      </c>
      <c r="D3" s="2"/>
      <c r="E3" s="1" t="s">
        <v>42</v>
      </c>
      <c r="F3" s="42"/>
      <c r="G3" s="1" t="s">
        <v>43</v>
      </c>
      <c r="I3" s="5" t="s">
        <v>172</v>
      </c>
      <c r="K3" s="14" t="s">
        <v>0</v>
      </c>
    </row>
    <row r="4" spans="1:11" ht="5.25" customHeight="1" x14ac:dyDescent="0.25"/>
    <row r="5" spans="1:11" x14ac:dyDescent="0.25">
      <c r="A5" s="12" t="s">
        <v>9</v>
      </c>
      <c r="B5" s="8"/>
      <c r="C5" s="8"/>
      <c r="D5" s="8"/>
      <c r="E5" s="8"/>
      <c r="F5" s="8"/>
      <c r="G5" s="8"/>
      <c r="H5" s="8"/>
      <c r="I5" s="30"/>
    </row>
    <row r="6" spans="1:11" x14ac:dyDescent="0.25">
      <c r="A6" s="7" t="s">
        <v>44</v>
      </c>
      <c r="B6" s="7"/>
      <c r="C6" s="18">
        <v>75000</v>
      </c>
      <c r="D6" s="7"/>
      <c r="E6" s="18">
        <v>65000</v>
      </c>
      <c r="F6" s="45"/>
      <c r="G6" s="37">
        <v>0</v>
      </c>
      <c r="I6" s="32">
        <f>C6-E6</f>
        <v>10000</v>
      </c>
      <c r="K6" s="15"/>
    </row>
    <row r="7" spans="1:11" x14ac:dyDescent="0.25">
      <c r="A7" s="7" t="s">
        <v>12</v>
      </c>
      <c r="B7" s="7"/>
      <c r="C7" s="18">
        <v>35000</v>
      </c>
      <c r="D7" s="7"/>
      <c r="E7" s="18">
        <v>35000</v>
      </c>
      <c r="F7" s="45"/>
      <c r="G7" s="37">
        <v>0</v>
      </c>
      <c r="I7" s="32">
        <f>C7-E7</f>
        <v>0</v>
      </c>
      <c r="K7" s="15"/>
    </row>
    <row r="8" spans="1:11" x14ac:dyDescent="0.25">
      <c r="A8" s="7" t="s">
        <v>138</v>
      </c>
      <c r="B8" s="7"/>
      <c r="C8" s="18">
        <v>7500</v>
      </c>
      <c r="D8" s="7"/>
      <c r="E8" s="18">
        <v>7200</v>
      </c>
      <c r="F8" s="45"/>
      <c r="G8" s="37">
        <v>0</v>
      </c>
      <c r="I8" s="32">
        <f t="shared" ref="I8:I16" si="0">C8-E8</f>
        <v>300</v>
      </c>
      <c r="K8" s="15"/>
    </row>
    <row r="9" spans="1:11" x14ac:dyDescent="0.25">
      <c r="A9" s="7" t="s">
        <v>139</v>
      </c>
      <c r="B9" s="7"/>
      <c r="C9" s="18">
        <v>1900</v>
      </c>
      <c r="D9" s="7"/>
      <c r="E9" s="18">
        <v>1900</v>
      </c>
      <c r="F9" s="45"/>
      <c r="G9" s="37">
        <v>0</v>
      </c>
      <c r="I9" s="32">
        <f t="shared" si="0"/>
        <v>0</v>
      </c>
      <c r="K9" s="15"/>
    </row>
    <row r="10" spans="1:11" x14ac:dyDescent="0.25">
      <c r="A10" s="7" t="s">
        <v>140</v>
      </c>
      <c r="B10" s="7"/>
      <c r="C10" s="18">
        <v>450</v>
      </c>
      <c r="D10" s="7"/>
      <c r="E10" s="18">
        <v>0</v>
      </c>
      <c r="F10" s="45"/>
      <c r="G10" s="37">
        <v>0</v>
      </c>
      <c r="I10" s="32">
        <f t="shared" si="0"/>
        <v>450</v>
      </c>
      <c r="K10" s="15"/>
    </row>
    <row r="11" spans="1:11" x14ac:dyDescent="0.25">
      <c r="A11" s="7" t="s">
        <v>13</v>
      </c>
      <c r="B11" s="7"/>
      <c r="C11" s="18">
        <v>0</v>
      </c>
      <c r="D11" s="7"/>
      <c r="E11" s="18">
        <v>75</v>
      </c>
      <c r="F11" s="45"/>
      <c r="G11" s="37">
        <v>0</v>
      </c>
      <c r="I11" s="32">
        <f t="shared" si="0"/>
        <v>-75</v>
      </c>
      <c r="K11" s="15"/>
    </row>
    <row r="12" spans="1:11" x14ac:dyDescent="0.25">
      <c r="A12" s="7" t="s">
        <v>141</v>
      </c>
      <c r="B12" s="7"/>
      <c r="C12" s="18">
        <v>350</v>
      </c>
      <c r="D12" s="7"/>
      <c r="E12" s="18">
        <v>350</v>
      </c>
      <c r="F12" s="45"/>
      <c r="G12" s="37">
        <v>0</v>
      </c>
      <c r="I12" s="32">
        <f t="shared" si="0"/>
        <v>0</v>
      </c>
      <c r="K12" s="15"/>
    </row>
    <row r="13" spans="1:11" x14ac:dyDescent="0.25">
      <c r="A13" s="7" t="s">
        <v>142</v>
      </c>
      <c r="B13" s="7"/>
      <c r="C13" s="18">
        <v>0</v>
      </c>
      <c r="D13" s="7"/>
      <c r="E13" s="18">
        <v>0</v>
      </c>
      <c r="F13" s="45"/>
      <c r="G13" s="37">
        <v>0</v>
      </c>
      <c r="I13" s="32">
        <f t="shared" si="0"/>
        <v>0</v>
      </c>
      <c r="K13" s="15"/>
    </row>
    <row r="14" spans="1:11" x14ac:dyDescent="0.25">
      <c r="A14" s="7" t="s">
        <v>143</v>
      </c>
      <c r="B14" s="7"/>
      <c r="C14" s="18">
        <v>0</v>
      </c>
      <c r="D14" s="7"/>
      <c r="E14" s="18">
        <v>0</v>
      </c>
      <c r="F14" s="45"/>
      <c r="G14" s="37">
        <v>0</v>
      </c>
      <c r="I14" s="32">
        <f t="shared" si="0"/>
        <v>0</v>
      </c>
      <c r="K14" s="15"/>
    </row>
    <row r="15" spans="1:11" x14ac:dyDescent="0.25">
      <c r="A15" s="7" t="s">
        <v>144</v>
      </c>
      <c r="B15" s="7"/>
      <c r="C15" s="18">
        <v>250</v>
      </c>
      <c r="D15" s="7"/>
      <c r="E15" s="18">
        <v>250</v>
      </c>
      <c r="F15" s="45"/>
      <c r="G15" s="37">
        <v>0</v>
      </c>
      <c r="I15" s="32">
        <f t="shared" si="0"/>
        <v>0</v>
      </c>
      <c r="K15" s="15"/>
    </row>
    <row r="16" spans="1:11" x14ac:dyDescent="0.25">
      <c r="A16" s="7" t="s">
        <v>145</v>
      </c>
      <c r="B16" s="7"/>
      <c r="C16" s="38">
        <v>0</v>
      </c>
      <c r="D16" s="39"/>
      <c r="E16" s="38">
        <v>0</v>
      </c>
      <c r="F16" s="46"/>
      <c r="G16" s="37">
        <v>0</v>
      </c>
      <c r="I16" s="32">
        <f t="shared" si="0"/>
        <v>0</v>
      </c>
      <c r="K16" s="15"/>
    </row>
    <row r="17" spans="1:11" x14ac:dyDescent="0.25">
      <c r="A17" s="10" t="s">
        <v>11</v>
      </c>
      <c r="B17" s="8"/>
      <c r="C17" s="13">
        <f>SUM(C6:C16)</f>
        <v>120450</v>
      </c>
      <c r="D17" s="8"/>
      <c r="E17" s="13">
        <f>SUM(E6:E16)</f>
        <v>109775</v>
      </c>
      <c r="F17" s="13"/>
      <c r="G17" s="13">
        <f>SUM(G6:G16)</f>
        <v>0</v>
      </c>
      <c r="H17" s="8"/>
      <c r="I17" s="28">
        <f>C17-E17</f>
        <v>10675</v>
      </c>
    </row>
    <row r="19" spans="1:11" x14ac:dyDescent="0.25">
      <c r="A19" s="12" t="s">
        <v>10</v>
      </c>
      <c r="B19" s="8"/>
      <c r="C19" s="8"/>
      <c r="D19" s="8"/>
      <c r="E19" s="8"/>
      <c r="F19" s="8"/>
      <c r="G19" s="8"/>
      <c r="H19" s="8"/>
      <c r="I19" s="30"/>
    </row>
    <row r="20" spans="1:11" x14ac:dyDescent="0.25">
      <c r="A20" s="7" t="s">
        <v>146</v>
      </c>
      <c r="C20" s="18">
        <v>150</v>
      </c>
      <c r="D20" s="7"/>
      <c r="E20" s="18">
        <v>90</v>
      </c>
      <c r="F20" s="43"/>
      <c r="G20" s="18">
        <v>0</v>
      </c>
      <c r="I20" s="32">
        <f>C20-E20</f>
        <v>60</v>
      </c>
      <c r="K20" s="15"/>
    </row>
    <row r="21" spans="1:11" x14ac:dyDescent="0.25">
      <c r="A21" s="7" t="s">
        <v>12</v>
      </c>
      <c r="C21" s="18">
        <v>200</v>
      </c>
      <c r="D21" s="7"/>
      <c r="E21" s="18">
        <v>200</v>
      </c>
      <c r="F21" s="43"/>
      <c r="G21" s="18">
        <v>0</v>
      </c>
      <c r="I21" s="32">
        <f t="shared" ref="I21:I50" si="1">C21-E21</f>
        <v>0</v>
      </c>
      <c r="K21" s="15"/>
    </row>
    <row r="22" spans="1:11" x14ac:dyDescent="0.25">
      <c r="A22" s="7" t="s">
        <v>147</v>
      </c>
      <c r="C22" s="18">
        <v>500</v>
      </c>
      <c r="D22" s="7"/>
      <c r="E22" s="18">
        <v>1000</v>
      </c>
      <c r="F22" s="43"/>
      <c r="G22" s="18">
        <v>0</v>
      </c>
      <c r="I22" s="32">
        <f t="shared" si="1"/>
        <v>-500</v>
      </c>
      <c r="K22" s="15"/>
    </row>
    <row r="23" spans="1:11" x14ac:dyDescent="0.25">
      <c r="A23" s="7" t="s">
        <v>148</v>
      </c>
      <c r="C23" s="18">
        <v>6000</v>
      </c>
      <c r="D23" s="7"/>
      <c r="E23" s="18">
        <v>6000</v>
      </c>
      <c r="F23" s="43"/>
      <c r="G23" s="18">
        <v>0</v>
      </c>
      <c r="I23" s="32">
        <f t="shared" si="1"/>
        <v>0</v>
      </c>
      <c r="K23" s="15"/>
    </row>
    <row r="24" spans="1:11" x14ac:dyDescent="0.25">
      <c r="A24" s="7" t="s">
        <v>84</v>
      </c>
      <c r="C24" s="18">
        <v>1500</v>
      </c>
      <c r="D24" s="7"/>
      <c r="E24" s="18">
        <v>1500</v>
      </c>
      <c r="F24" s="43"/>
      <c r="G24" s="18">
        <v>0</v>
      </c>
      <c r="I24" s="32">
        <f t="shared" si="1"/>
        <v>0</v>
      </c>
      <c r="K24" s="15"/>
    </row>
    <row r="25" spans="1:11" x14ac:dyDescent="0.25">
      <c r="A25" s="7" t="s">
        <v>149</v>
      </c>
      <c r="C25" s="18">
        <v>136</v>
      </c>
      <c r="D25" s="7"/>
      <c r="E25" s="18">
        <v>136</v>
      </c>
      <c r="F25" s="43"/>
      <c r="G25" s="18">
        <v>0</v>
      </c>
      <c r="I25" s="32">
        <f t="shared" si="1"/>
        <v>0</v>
      </c>
      <c r="K25" s="15"/>
    </row>
    <row r="26" spans="1:11" x14ac:dyDescent="0.25">
      <c r="A26" s="7" t="s">
        <v>150</v>
      </c>
      <c r="C26" s="18">
        <v>589</v>
      </c>
      <c r="D26" s="7"/>
      <c r="E26" s="18">
        <v>589</v>
      </c>
      <c r="F26" s="43"/>
      <c r="G26" s="18">
        <v>0</v>
      </c>
      <c r="I26" s="32">
        <f t="shared" si="1"/>
        <v>0</v>
      </c>
      <c r="K26" s="15"/>
    </row>
    <row r="27" spans="1:11" x14ac:dyDescent="0.25">
      <c r="A27" s="7" t="s">
        <v>177</v>
      </c>
      <c r="C27" s="18">
        <v>0</v>
      </c>
      <c r="D27" s="7"/>
      <c r="E27" s="18">
        <v>50</v>
      </c>
      <c r="F27" s="43"/>
      <c r="G27" s="18"/>
      <c r="I27" s="32">
        <f t="shared" si="1"/>
        <v>-50</v>
      </c>
      <c r="K27" s="15"/>
    </row>
    <row r="28" spans="1:11" x14ac:dyDescent="0.25">
      <c r="A28" s="7" t="s">
        <v>178</v>
      </c>
      <c r="C28" s="18">
        <v>0</v>
      </c>
      <c r="D28" s="7"/>
      <c r="E28" s="18">
        <v>400</v>
      </c>
      <c r="F28" s="43"/>
      <c r="G28" s="18"/>
      <c r="I28" s="32">
        <f t="shared" si="1"/>
        <v>-400</v>
      </c>
      <c r="K28" s="15"/>
    </row>
    <row r="29" spans="1:11" x14ac:dyDescent="0.25">
      <c r="A29" s="7" t="s">
        <v>179</v>
      </c>
      <c r="C29" s="18">
        <v>0</v>
      </c>
      <c r="D29" s="7"/>
      <c r="E29" s="18">
        <v>125</v>
      </c>
      <c r="F29" s="43"/>
      <c r="G29" s="18"/>
      <c r="I29" s="32">
        <f t="shared" si="1"/>
        <v>-125</v>
      </c>
      <c r="K29" s="15"/>
    </row>
    <row r="30" spans="1:11" x14ac:dyDescent="0.25">
      <c r="A30" s="7" t="s">
        <v>151</v>
      </c>
      <c r="C30" s="18">
        <v>500</v>
      </c>
      <c r="D30" s="7"/>
      <c r="E30" s="18">
        <v>500</v>
      </c>
      <c r="F30" s="43"/>
      <c r="G30" s="18">
        <v>0</v>
      </c>
      <c r="I30" s="32">
        <f t="shared" si="1"/>
        <v>0</v>
      </c>
      <c r="K30" s="15"/>
    </row>
    <row r="31" spans="1:11" x14ac:dyDescent="0.25">
      <c r="A31" s="7" t="s">
        <v>152</v>
      </c>
      <c r="C31" s="18">
        <v>0</v>
      </c>
      <c r="D31" s="7"/>
      <c r="E31" s="18">
        <v>0</v>
      </c>
      <c r="F31" s="43"/>
      <c r="G31" s="18">
        <v>0</v>
      </c>
      <c r="I31" s="32">
        <f t="shared" si="1"/>
        <v>0</v>
      </c>
      <c r="K31" s="15"/>
    </row>
    <row r="32" spans="1:11" x14ac:dyDescent="0.25">
      <c r="A32" s="7" t="s">
        <v>153</v>
      </c>
      <c r="C32" s="18">
        <v>1500</v>
      </c>
      <c r="D32" s="7"/>
      <c r="E32" s="18">
        <v>300</v>
      </c>
      <c r="F32" s="43"/>
      <c r="G32" s="18">
        <v>0</v>
      </c>
      <c r="I32" s="32">
        <f t="shared" si="1"/>
        <v>1200</v>
      </c>
      <c r="K32" s="15"/>
    </row>
    <row r="33" spans="1:11" x14ac:dyDescent="0.25">
      <c r="A33" s="7" t="s">
        <v>154</v>
      </c>
      <c r="C33" s="18">
        <v>200</v>
      </c>
      <c r="D33" s="7"/>
      <c r="E33" s="18">
        <v>75</v>
      </c>
      <c r="F33" s="43"/>
      <c r="G33" s="18">
        <v>0</v>
      </c>
      <c r="I33" s="32">
        <f t="shared" si="1"/>
        <v>125</v>
      </c>
      <c r="K33" s="15"/>
    </row>
    <row r="34" spans="1:11" x14ac:dyDescent="0.25">
      <c r="A34" s="7" t="s">
        <v>155</v>
      </c>
      <c r="C34" s="18">
        <v>50</v>
      </c>
      <c r="D34" s="7"/>
      <c r="E34" s="18">
        <v>75</v>
      </c>
      <c r="F34" s="43"/>
      <c r="G34" s="18">
        <v>0</v>
      </c>
      <c r="I34" s="32">
        <f t="shared" si="1"/>
        <v>-25</v>
      </c>
      <c r="K34" s="15"/>
    </row>
    <row r="35" spans="1:11" x14ac:dyDescent="0.25">
      <c r="A35" s="7" t="s">
        <v>156</v>
      </c>
      <c r="C35" s="18">
        <v>0</v>
      </c>
      <c r="D35" s="7"/>
      <c r="E35" s="18">
        <v>75</v>
      </c>
      <c r="F35" s="43"/>
      <c r="G35" s="18">
        <v>0</v>
      </c>
      <c r="I35" s="32">
        <f t="shared" si="1"/>
        <v>-75</v>
      </c>
      <c r="K35" s="15"/>
    </row>
    <row r="36" spans="1:11" x14ac:dyDescent="0.25">
      <c r="A36" s="7" t="s">
        <v>157</v>
      </c>
      <c r="C36" s="18">
        <v>0</v>
      </c>
      <c r="D36" s="7"/>
      <c r="E36" s="18">
        <v>75</v>
      </c>
      <c r="F36" s="43"/>
      <c r="G36" s="18">
        <v>0</v>
      </c>
      <c r="I36" s="32">
        <f t="shared" si="1"/>
        <v>-75</v>
      </c>
      <c r="K36" s="15"/>
    </row>
    <row r="37" spans="1:11" x14ac:dyDescent="0.25">
      <c r="A37" s="7" t="s">
        <v>170</v>
      </c>
      <c r="C37" s="18">
        <v>300</v>
      </c>
      <c r="D37" s="7"/>
      <c r="E37" s="18">
        <v>200</v>
      </c>
      <c r="F37" s="43"/>
      <c r="G37" s="18">
        <v>0</v>
      </c>
      <c r="I37" s="32">
        <f t="shared" si="1"/>
        <v>100</v>
      </c>
      <c r="K37" s="15"/>
    </row>
    <row r="38" spans="1:11" x14ac:dyDescent="0.25">
      <c r="A38" s="7" t="s">
        <v>158</v>
      </c>
      <c r="C38" s="18">
        <v>500</v>
      </c>
      <c r="D38" s="7"/>
      <c r="E38" s="18">
        <v>500</v>
      </c>
      <c r="F38" s="43"/>
      <c r="G38" s="18">
        <v>0</v>
      </c>
      <c r="I38" s="32">
        <f t="shared" si="1"/>
        <v>0</v>
      </c>
      <c r="K38" s="15"/>
    </row>
    <row r="39" spans="1:11" x14ac:dyDescent="0.25">
      <c r="A39" s="7" t="s">
        <v>159</v>
      </c>
      <c r="C39" s="18">
        <v>2500</v>
      </c>
      <c r="D39" s="7"/>
      <c r="E39" s="18">
        <v>5000</v>
      </c>
      <c r="F39" s="43"/>
      <c r="G39" s="18">
        <v>0</v>
      </c>
      <c r="I39" s="32">
        <f t="shared" si="1"/>
        <v>-2500</v>
      </c>
      <c r="K39" s="15"/>
    </row>
    <row r="40" spans="1:11" x14ac:dyDescent="0.25">
      <c r="A40" s="7" t="s">
        <v>160</v>
      </c>
      <c r="C40" s="18">
        <v>200</v>
      </c>
      <c r="D40" s="7"/>
      <c r="E40" s="18">
        <v>175</v>
      </c>
      <c r="F40" s="43"/>
      <c r="G40" s="18">
        <v>0</v>
      </c>
      <c r="I40" s="32">
        <f t="shared" si="1"/>
        <v>25</v>
      </c>
      <c r="K40" s="15"/>
    </row>
    <row r="41" spans="1:11" x14ac:dyDescent="0.25">
      <c r="A41" s="7" t="s">
        <v>161</v>
      </c>
      <c r="C41" s="18">
        <v>250</v>
      </c>
      <c r="D41" s="7"/>
      <c r="E41" s="18">
        <v>200</v>
      </c>
      <c r="F41" s="43"/>
      <c r="G41" s="18">
        <v>0</v>
      </c>
      <c r="I41" s="32">
        <f t="shared" si="1"/>
        <v>50</v>
      </c>
      <c r="K41" s="15"/>
    </row>
    <row r="42" spans="1:11" x14ac:dyDescent="0.25">
      <c r="A42" s="7" t="s">
        <v>162</v>
      </c>
      <c r="C42" s="18">
        <v>0</v>
      </c>
      <c r="D42" s="7"/>
      <c r="E42" s="18">
        <v>0</v>
      </c>
      <c r="F42" s="43"/>
      <c r="G42" s="18">
        <v>0</v>
      </c>
      <c r="I42" s="32">
        <f t="shared" si="1"/>
        <v>0</v>
      </c>
      <c r="K42" s="15"/>
    </row>
    <row r="43" spans="1:11" x14ac:dyDescent="0.25">
      <c r="A43" s="7" t="s">
        <v>163</v>
      </c>
      <c r="C43" s="18">
        <v>300</v>
      </c>
      <c r="D43" s="7"/>
      <c r="E43" s="18">
        <v>100</v>
      </c>
      <c r="F43" s="43"/>
      <c r="G43" s="18">
        <v>0</v>
      </c>
      <c r="I43" s="32">
        <f t="shared" si="1"/>
        <v>200</v>
      </c>
      <c r="K43" s="15"/>
    </row>
    <row r="44" spans="1:11" x14ac:dyDescent="0.25">
      <c r="A44" s="7" t="s">
        <v>164</v>
      </c>
      <c r="C44" s="18">
        <v>100</v>
      </c>
      <c r="D44" s="7"/>
      <c r="E44" s="18">
        <v>100</v>
      </c>
      <c r="F44" s="43"/>
      <c r="G44" s="18">
        <v>0</v>
      </c>
      <c r="I44" s="32">
        <f t="shared" si="1"/>
        <v>0</v>
      </c>
      <c r="K44" s="15"/>
    </row>
    <row r="45" spans="1:11" x14ac:dyDescent="0.25">
      <c r="A45" s="7" t="s">
        <v>165</v>
      </c>
      <c r="C45" s="18">
        <v>450</v>
      </c>
      <c r="D45" s="7"/>
      <c r="E45" s="18">
        <v>400</v>
      </c>
      <c r="F45" s="43"/>
      <c r="G45" s="18">
        <v>0</v>
      </c>
      <c r="I45" s="32">
        <f t="shared" si="1"/>
        <v>50</v>
      </c>
      <c r="K45" s="15"/>
    </row>
    <row r="46" spans="1:11" x14ac:dyDescent="0.25">
      <c r="A46" s="7" t="s">
        <v>166</v>
      </c>
      <c r="C46" s="18">
        <v>14500</v>
      </c>
      <c r="D46" s="7"/>
      <c r="E46" s="18">
        <v>12500</v>
      </c>
      <c r="F46" s="43"/>
      <c r="G46" s="18">
        <v>0</v>
      </c>
      <c r="I46" s="32">
        <f t="shared" si="1"/>
        <v>2000</v>
      </c>
      <c r="K46" s="15"/>
    </row>
    <row r="47" spans="1:11" x14ac:dyDescent="0.25">
      <c r="A47" s="7" t="s">
        <v>167</v>
      </c>
      <c r="C47" s="18">
        <v>900</v>
      </c>
      <c r="D47" s="7"/>
      <c r="E47" s="18">
        <v>900</v>
      </c>
      <c r="F47" s="43"/>
      <c r="G47" s="18">
        <v>0</v>
      </c>
      <c r="I47" s="32">
        <f t="shared" si="1"/>
        <v>0</v>
      </c>
      <c r="K47" s="15"/>
    </row>
    <row r="48" spans="1:11" x14ac:dyDescent="0.25">
      <c r="A48" s="7" t="s">
        <v>168</v>
      </c>
      <c r="C48" s="18">
        <v>550</v>
      </c>
      <c r="D48" s="7"/>
      <c r="E48" s="18">
        <v>450</v>
      </c>
      <c r="F48" s="43"/>
      <c r="G48" s="18">
        <v>0</v>
      </c>
      <c r="I48" s="32">
        <f t="shared" si="1"/>
        <v>100</v>
      </c>
      <c r="K48" s="15"/>
    </row>
    <row r="49" spans="1:11" x14ac:dyDescent="0.25">
      <c r="A49" s="7" t="s">
        <v>169</v>
      </c>
      <c r="C49" s="18">
        <v>1000</v>
      </c>
      <c r="D49" s="7"/>
      <c r="E49" s="18">
        <v>900</v>
      </c>
      <c r="F49" s="43"/>
      <c r="G49" s="18">
        <v>0</v>
      </c>
      <c r="I49" s="32">
        <f t="shared" si="1"/>
        <v>100</v>
      </c>
      <c r="K49" s="15"/>
    </row>
    <row r="50" spans="1:11" ht="17.25" x14ac:dyDescent="0.4">
      <c r="A50" s="7" t="s">
        <v>40</v>
      </c>
      <c r="C50" s="19">
        <v>2000</v>
      </c>
      <c r="D50" s="7"/>
      <c r="E50" s="19">
        <v>2000</v>
      </c>
      <c r="F50" s="44"/>
      <c r="G50" s="19">
        <v>0</v>
      </c>
      <c r="I50" s="32">
        <f t="shared" si="1"/>
        <v>0</v>
      </c>
      <c r="K50" s="15"/>
    </row>
    <row r="51" spans="1:11" ht="7.5" customHeight="1" x14ac:dyDescent="0.25">
      <c r="I51" s="33"/>
    </row>
    <row r="52" spans="1:11" x14ac:dyDescent="0.25">
      <c r="A52" s="10" t="s">
        <v>8</v>
      </c>
      <c r="B52" s="8"/>
      <c r="C52" s="13">
        <f>SUM(C20:C50)</f>
        <v>34875</v>
      </c>
      <c r="D52" s="8"/>
      <c r="E52" s="13">
        <f>SUM(E20:E50)</f>
        <v>34615</v>
      </c>
      <c r="F52" s="13"/>
      <c r="G52" s="13">
        <f>SUM(G20:G50)</f>
        <v>0</v>
      </c>
      <c r="H52" s="8"/>
      <c r="I52" s="28">
        <f>C52-E52</f>
        <v>260</v>
      </c>
    </row>
    <row r="57" spans="1:11" x14ac:dyDescent="0.25">
      <c r="A57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Total Association</vt:lpstr>
      <vt:lpstr>LDR</vt:lpstr>
      <vt:lpstr>Youth</vt:lpstr>
      <vt:lpstr>High Performance</vt:lpstr>
      <vt:lpstr>Officials</vt:lpstr>
      <vt:lpstr>Administration</vt:lpstr>
    </vt:vector>
  </TitlesOfParts>
  <Company>Endo Health Solutions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Zachary</dc:creator>
  <cp:lastModifiedBy>Smith, Zachary</cp:lastModifiedBy>
  <dcterms:created xsi:type="dcterms:W3CDTF">2019-11-12T18:14:28Z</dcterms:created>
  <dcterms:modified xsi:type="dcterms:W3CDTF">2019-12-23T16:35:44Z</dcterms:modified>
</cp:coreProperties>
</file>