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975" windowHeight="11295" activeTab="0"/>
  </bookViews>
  <sheets>
    <sheet name="Association " sheetId="1" r:id="rId1"/>
    <sheet name="Administration" sheetId="2" r:id="rId2"/>
    <sheet name="HP" sheetId="3" r:id="rId3"/>
    <sheet name="LDR" sheetId="4" r:id="rId4"/>
    <sheet name="Youth" sheetId="5" r:id="rId5"/>
    <sheet name="Officials" sheetId="6" r:id="rId6"/>
    <sheet name="Totals" sheetId="7" r:id="rId7"/>
  </sheets>
  <definedNames/>
  <calcPr fullCalcOnLoad="1"/>
</workbook>
</file>

<file path=xl/sharedStrings.xml><?xml version="1.0" encoding="utf-8"?>
<sst xmlns="http://schemas.openxmlformats.org/spreadsheetml/2006/main" count="734" uniqueCount="413">
  <si>
    <t>Budget</t>
  </si>
  <si>
    <t>Actual</t>
  </si>
  <si>
    <t>GENERAL REVENUE</t>
  </si>
  <si>
    <t>As of 1/21/22</t>
  </si>
  <si>
    <t>Organization Membership</t>
  </si>
  <si>
    <t>Individual Membership</t>
  </si>
  <si>
    <t>Adult</t>
  </si>
  <si>
    <t>Officials</t>
  </si>
  <si>
    <t>Youth</t>
  </si>
  <si>
    <t>Total</t>
  </si>
  <si>
    <t>Sanctions</t>
  </si>
  <si>
    <t>HP</t>
  </si>
  <si>
    <t>LDR</t>
  </si>
  <si>
    <t>Awards Luncheon</t>
  </si>
  <si>
    <t>Investment Interests Vanguard_Providence</t>
  </si>
  <si>
    <t>estimate</t>
  </si>
  <si>
    <t>Adertisement</t>
  </si>
  <si>
    <t>Miscellaneous/Markerting/Modells</t>
  </si>
  <si>
    <t>National Sanction Incentive Payment</t>
  </si>
  <si>
    <t>Association Accreditation Grant</t>
  </si>
  <si>
    <t>Contributions</t>
  </si>
  <si>
    <t>Annual Convention Assoc refund</t>
  </si>
  <si>
    <t>Total General Revenue</t>
  </si>
  <si>
    <t>High Performance:</t>
  </si>
  <si>
    <t>Indoor T &amp; F Meet</t>
  </si>
  <si>
    <t>Assoc Outdoor Masters-Open</t>
  </si>
  <si>
    <t>Pan Am Race walk</t>
  </si>
  <si>
    <t>Other Events</t>
  </si>
  <si>
    <t>Promotional Mechandise</t>
  </si>
  <si>
    <t>Total High Performance</t>
  </si>
  <si>
    <t>Officials:</t>
  </si>
  <si>
    <t>Certification Fees ( $100)</t>
  </si>
  <si>
    <t>Clinic Fees</t>
  </si>
  <si>
    <t>Equipment Rental</t>
  </si>
  <si>
    <t>ID Replacement</t>
  </si>
  <si>
    <t>Merchandise Sales:</t>
  </si>
  <si>
    <t>Officials' Clothing(jackets)shirts</t>
  </si>
  <si>
    <t>Rule Books</t>
  </si>
  <si>
    <t>EMD Rental</t>
  </si>
  <si>
    <t>Miscellaneous</t>
  </si>
  <si>
    <t>Total Officials</t>
  </si>
  <si>
    <t>Youth Athletics:</t>
  </si>
  <si>
    <t>Assoc XC</t>
  </si>
  <si>
    <t>Region 2 XC</t>
  </si>
  <si>
    <t>Assoc Indoor</t>
  </si>
  <si>
    <t>Assoc Outdoor</t>
  </si>
  <si>
    <t>Intl Youth meet</t>
  </si>
  <si>
    <t>Admissions</t>
  </si>
  <si>
    <t>Region 2 Outdoor</t>
  </si>
  <si>
    <t>Miscellaneous( tee shirts/vendor fee/sweatshirts</t>
  </si>
  <si>
    <t>Total Youth Athletics</t>
  </si>
  <si>
    <t>TOTAL REVENUE</t>
  </si>
  <si>
    <t>EXPENSES</t>
  </si>
  <si>
    <t>Administration:</t>
  </si>
  <si>
    <t>Individual Membership Fees</t>
  </si>
  <si>
    <t>Sanctions Refunded</t>
  </si>
  <si>
    <t>Oranization Membership</t>
  </si>
  <si>
    <t>Awards Luncheon/Cater/Banquet rental</t>
  </si>
  <si>
    <t>Awards</t>
  </si>
  <si>
    <t>Bank Fees (paper statements/stop payment)</t>
  </si>
  <si>
    <t>Merchant Fees</t>
  </si>
  <si>
    <t>Reordered checks</t>
  </si>
  <si>
    <t>Website</t>
  </si>
  <si>
    <t>Readyhost fees</t>
  </si>
  <si>
    <t>Law &amp; Legislation</t>
  </si>
  <si>
    <t>Executive Committee:</t>
  </si>
  <si>
    <t>President</t>
  </si>
  <si>
    <t>Vice-President</t>
  </si>
  <si>
    <t>Secretary</t>
  </si>
  <si>
    <t>Treasurer</t>
  </si>
  <si>
    <t>Financial Secretary</t>
  </si>
  <si>
    <t>(USATF National Office)</t>
  </si>
  <si>
    <t>Newsletter</t>
  </si>
  <si>
    <t>Membership Management( payment ends in 2020 all postions volunteer)</t>
  </si>
  <si>
    <t>Conf calls/Level 3 Communications</t>
  </si>
  <si>
    <t>PO Box fee/Postage</t>
  </si>
  <si>
    <t>Printing(luncheon bklts)</t>
  </si>
  <si>
    <t>Equipment/Projector/Screen</t>
  </si>
  <si>
    <t>Sports Equipment</t>
  </si>
  <si>
    <t>Quicken software annual license</t>
  </si>
  <si>
    <t>Supplies(printer ink)(Office)</t>
  </si>
  <si>
    <t>Telephone/Fax</t>
  </si>
  <si>
    <t>USATF Convention</t>
  </si>
  <si>
    <t>13 @ 125</t>
  </si>
  <si>
    <t>Jesse Owens Banquet table</t>
  </si>
  <si>
    <t>Convention Breakfast</t>
  </si>
  <si>
    <t>MAUSATF Annual Meeting</t>
  </si>
  <si>
    <t>Donations</t>
  </si>
  <si>
    <t>Miscellaneous (banquet decor/annual meeting refreshments</t>
  </si>
  <si>
    <t>Total Administration</t>
  </si>
  <si>
    <t>Annual Awards</t>
  </si>
  <si>
    <t>National Club Fees</t>
  </si>
  <si>
    <t>Indoor Series:</t>
  </si>
  <si>
    <t>Facility Rental</t>
  </si>
  <si>
    <t>Outdoor Series:</t>
  </si>
  <si>
    <t>High Performance:Outdoor:Car rental</t>
  </si>
  <si>
    <t>x</t>
  </si>
  <si>
    <t>Sanction fee</t>
  </si>
  <si>
    <t>High Performance:Outdoor:Cart rental</t>
  </si>
  <si>
    <t>Officials stipend</t>
  </si>
  <si>
    <t>High Performance:Outdoor:Contribution</t>
  </si>
  <si>
    <t>Officials meals</t>
  </si>
  <si>
    <t>High Performance:Outdoor:Facility rental</t>
  </si>
  <si>
    <t>Timer</t>
  </si>
  <si>
    <t>High Performance:Outdoor:Hotel rooms</t>
  </si>
  <si>
    <t>Trainer</t>
  </si>
  <si>
    <t>High Performance:Outdoor:Meet administration</t>
  </si>
  <si>
    <t>Student helpers</t>
  </si>
  <si>
    <t>Millersville U.</t>
  </si>
  <si>
    <t>Contribution</t>
  </si>
  <si>
    <t>High Performance:Outdoor:Officials meals</t>
  </si>
  <si>
    <t>Portable toilets</t>
  </si>
  <si>
    <t>High Performance:Outdoor:Officials stipend</t>
  </si>
  <si>
    <t>Hotel rooms</t>
  </si>
  <si>
    <t>High Performance:Outdoor:Portable toilets</t>
  </si>
  <si>
    <t>Tent rental</t>
  </si>
  <si>
    <t>High Performance:Outdoor:Sanction fee</t>
  </si>
  <si>
    <t>Cash Awards/Travel Stipend/Trophies</t>
  </si>
  <si>
    <t>High Performance:Outdoor:Timer</t>
  </si>
  <si>
    <t>Car rental</t>
  </si>
  <si>
    <t>High Performance:Outdoor:Trainer</t>
  </si>
  <si>
    <t>Cart rental</t>
  </si>
  <si>
    <t>High Performance:Outdoor:Travel expense</t>
  </si>
  <si>
    <t>Meet Administration^</t>
  </si>
  <si>
    <t>not approved</t>
  </si>
  <si>
    <t>High Performance:Outdoor:Travel Stipend</t>
  </si>
  <si>
    <t>Bib numbers</t>
  </si>
  <si>
    <t>TOTAL High Performance:Outdoor</t>
  </si>
  <si>
    <t>Travel Stipend</t>
  </si>
  <si>
    <t>Total Outdoor Series:</t>
  </si>
  <si>
    <t>Pan Am Race Walk</t>
  </si>
  <si>
    <t>High Performance:Race Walk</t>
  </si>
  <si>
    <t>Pan Am awards</t>
  </si>
  <si>
    <t>High Performance:Race Walk:Awards</t>
  </si>
  <si>
    <t xml:space="preserve">Always Advancing </t>
  </si>
  <si>
    <t>Pan Am Ambulance</t>
  </si>
  <si>
    <t>High Performance:Race Walk:Hotel</t>
  </si>
  <si>
    <t>Pan Am Security</t>
  </si>
  <si>
    <t>High Performance:Race Walk:Medical support</t>
  </si>
  <si>
    <t>Pan Am RW-meal</t>
  </si>
  <si>
    <t>High Performance:Race Walk:Mileage</t>
  </si>
  <si>
    <t>Panera</t>
  </si>
  <si>
    <t>Pan Am RW-officials</t>
  </si>
  <si>
    <t>High Performance:Race Walk:Officials meals</t>
  </si>
  <si>
    <t xml:space="preserve">Officials stipends </t>
  </si>
  <si>
    <t>Various @ $50 = $1000</t>
  </si>
  <si>
    <t>Pan Am RW Course permit</t>
  </si>
  <si>
    <t>High Performance:Race Walk:Officials stipend</t>
  </si>
  <si>
    <t>Park Permit</t>
  </si>
  <si>
    <t>Fairmount Park</t>
  </si>
  <si>
    <t>Pan Am RW Port-A-Potty</t>
  </si>
  <si>
    <t>High Performance:Race Walk:Park permit</t>
  </si>
  <si>
    <t>Portable toilets  Solomiya (Robinson Waste) 442.80</t>
  </si>
  <si>
    <t>Pan Am RW-prizes</t>
  </si>
  <si>
    <t>High Performance:Race Walk:Police services</t>
  </si>
  <si>
    <t xml:space="preserve">Portable toilets </t>
  </si>
  <si>
    <t>VIP Restrooms</t>
  </si>
  <si>
    <t>Pan Am Police Road Block</t>
  </si>
  <si>
    <t>High Performance:Race Walk:Portable toilets</t>
  </si>
  <si>
    <t xml:space="preserve">Police Road clos. </t>
  </si>
  <si>
    <t>City of Phila.</t>
  </si>
  <si>
    <t>RW Timer</t>
  </si>
  <si>
    <t>High Performance:Race Walk:Sanction fee</t>
  </si>
  <si>
    <t>Leone Timing</t>
  </si>
  <si>
    <t>HP Clinics (RW)</t>
  </si>
  <si>
    <t>High Performance:Race Walk:Timer</t>
  </si>
  <si>
    <t>Promotional Merchandise(RW Clinic/Pan Am)</t>
  </si>
  <si>
    <t>Misc - hauling</t>
  </si>
  <si>
    <t>Solomiya Login</t>
  </si>
  <si>
    <t>Sanction Fee</t>
  </si>
  <si>
    <t xml:space="preserve">Hotel </t>
  </si>
  <si>
    <t>Wayne Hassler</t>
  </si>
  <si>
    <t>Hotels</t>
  </si>
  <si>
    <t>Courtyard (Wayne S)</t>
  </si>
  <si>
    <t>Hotel /Mileage- TW</t>
  </si>
  <si>
    <t>Terrance Wellman</t>
  </si>
  <si>
    <t>Total Pan Am RW</t>
  </si>
  <si>
    <t>TOTAL High Performance:Race Walk</t>
  </si>
  <si>
    <t>Mileage</t>
  </si>
  <si>
    <t>Nelson Berrios</t>
  </si>
  <si>
    <t>TOTAL High Performance</t>
  </si>
  <si>
    <t xml:space="preserve">Ed Richardson </t>
  </si>
  <si>
    <t>Long Distance Running:</t>
  </si>
  <si>
    <t>Solomiya (Robinson Waste)</t>
  </si>
  <si>
    <t>Open and Master Runner of the Year (M &amp; F)</t>
  </si>
  <si>
    <t>pending</t>
  </si>
  <si>
    <t>Grand Prix: Club Cash Awards</t>
  </si>
  <si>
    <t>Off-Road: Club Cash Awards</t>
  </si>
  <si>
    <t>Comp Awards Luncheon Tickets</t>
  </si>
  <si>
    <t>Awards &amp; LDR Plaques</t>
  </si>
  <si>
    <t>Postage</t>
  </si>
  <si>
    <t>Printing</t>
  </si>
  <si>
    <t>Office Expense</t>
  </si>
  <si>
    <t>Phone,Fax plus</t>
  </si>
  <si>
    <t>AADP Travel: Open Club Champ XC Travel</t>
  </si>
  <si>
    <t>XC Awards</t>
  </si>
  <si>
    <t>Parking</t>
  </si>
  <si>
    <t>Club Travel Stipends</t>
  </si>
  <si>
    <t>Scoring Software</t>
  </si>
  <si>
    <t>LDR Travel Mileage Reimbursement</t>
  </si>
  <si>
    <t>Promtions/Publicity</t>
  </si>
  <si>
    <t>Total Long Distance Running</t>
  </si>
  <si>
    <t>Certification Fees (*75)</t>
  </si>
  <si>
    <t>Clinics refreshments/Stipends</t>
  </si>
  <si>
    <t>Equipment Replacement</t>
  </si>
  <si>
    <t>Supplies</t>
  </si>
  <si>
    <t>Printing/copying</t>
  </si>
  <si>
    <t>Rulebooks/USATF_NCAA</t>
  </si>
  <si>
    <t>Facility Rental/ Meeting space</t>
  </si>
  <si>
    <t>Speakers stipend</t>
  </si>
  <si>
    <t>Speakers meal</t>
  </si>
  <si>
    <t>Officials Clothing/jackets/shirts</t>
  </si>
  <si>
    <t>EMD officials</t>
  </si>
  <si>
    <t>National Convention Officials Banquet</t>
  </si>
  <si>
    <t>Miscellaneous:</t>
  </si>
  <si>
    <t>Youth Athletics</t>
  </si>
  <si>
    <t>Equipment replacement/Clothing</t>
  </si>
  <si>
    <t>XC Series:</t>
  </si>
  <si>
    <t>Facility Fees(Assoc Championship)</t>
  </si>
  <si>
    <t>Officials(Assoc Championship)</t>
  </si>
  <si>
    <t>Bib Numbers</t>
  </si>
  <si>
    <t>Timer (Assoc)</t>
  </si>
  <si>
    <t>Hotel rooms( Assoc)</t>
  </si>
  <si>
    <t>Trainer/Ice (Assoc Champ)</t>
  </si>
  <si>
    <t>Youth chair Mileage</t>
  </si>
  <si>
    <t>Officials meal(Assoc Championship)Brkfast-Lunch</t>
  </si>
  <si>
    <t>Total XC Series:</t>
  </si>
  <si>
    <t>Indoor Series:Facility Fees</t>
  </si>
  <si>
    <t>Officials meals/paper and plastic products</t>
  </si>
  <si>
    <t>Hip Numbers</t>
  </si>
  <si>
    <t>Committee Hotel</t>
  </si>
  <si>
    <t>Total Indoor Series</t>
  </si>
  <si>
    <t>International Youth Meet:Facility Fee</t>
  </si>
  <si>
    <t>Youth Chair Mileage</t>
  </si>
  <si>
    <t>Hotel Rooms</t>
  </si>
  <si>
    <t>Facility Fees June</t>
  </si>
  <si>
    <t>assoc 2days</t>
  </si>
  <si>
    <t>Hotel rooms Assoc</t>
  </si>
  <si>
    <t>Timer Assoc championship</t>
  </si>
  <si>
    <t>Tents Rental</t>
  </si>
  <si>
    <t>Golf Cart</t>
  </si>
  <si>
    <t>Bib Numbers/Hip numbers/</t>
  </si>
  <si>
    <t>Trainer Assoc</t>
  </si>
  <si>
    <t>Region 2 XC Championship:Facility Fees</t>
  </si>
  <si>
    <t>Timer Region 2</t>
  </si>
  <si>
    <t>Officials Stipend</t>
  </si>
  <si>
    <t>Officials Meals Breakfast and lunch</t>
  </si>
  <si>
    <t>Total Region 2 XC Championship</t>
  </si>
  <si>
    <t>Region 2 Outdoor Championship:</t>
  </si>
  <si>
    <t>Facility Fees</t>
  </si>
  <si>
    <t>region2 4days</t>
  </si>
  <si>
    <t>Hotel rooms(Region 2 Championship)</t>
  </si>
  <si>
    <t>Youth chair Region 2 support</t>
  </si>
  <si>
    <t>Tents Rental Region 2</t>
  </si>
  <si>
    <t>Bib Numbers/Hip numbers</t>
  </si>
  <si>
    <t>Trainer Region 2</t>
  </si>
  <si>
    <t>.22/.32 Blank shells/ .380 blank shells</t>
  </si>
  <si>
    <t>Miscellaneous(mileage/labels/wristbands/student helpers)</t>
  </si>
  <si>
    <t>Officials housing/tape paper, misc</t>
  </si>
  <si>
    <t>Total Region 2 Outdoor Championship:</t>
  </si>
  <si>
    <t>TOTAL EXPENSES</t>
  </si>
  <si>
    <t xml:space="preserve">Net Surplus/Deficit </t>
  </si>
  <si>
    <t>Asssociation</t>
  </si>
  <si>
    <t>Administration</t>
  </si>
  <si>
    <t xml:space="preserve">Budget </t>
  </si>
  <si>
    <t>Club/Organization Membershiip</t>
  </si>
  <si>
    <t xml:space="preserve">Individual Membership </t>
  </si>
  <si>
    <t>Sanctions Refunds</t>
  </si>
  <si>
    <t>Bank Fees</t>
  </si>
  <si>
    <t>Investment Interest/Dividends</t>
  </si>
  <si>
    <t>Website fees</t>
  </si>
  <si>
    <t>Miscellaneous/Markerting</t>
  </si>
  <si>
    <t>Third Party Insurance Inflow</t>
  </si>
  <si>
    <t>Financial Sec'y</t>
  </si>
  <si>
    <t xml:space="preserve"> (USATF National Office)</t>
  </si>
  <si>
    <t xml:space="preserve">Total General Revenue </t>
  </si>
  <si>
    <t>License Fees</t>
  </si>
  <si>
    <t>(Domain)</t>
  </si>
  <si>
    <t>PO Box fee semi-annual</t>
  </si>
  <si>
    <t>Software: Quicken annual license</t>
  </si>
  <si>
    <t xml:space="preserve">Convention Breakfast </t>
  </si>
  <si>
    <t xml:space="preserve">MAUSATF Annual Meeting </t>
  </si>
  <si>
    <t>Workshop Outflow</t>
  </si>
  <si>
    <t xml:space="preserve">Miscellaneous </t>
  </si>
  <si>
    <t>Total Administration Expenses</t>
  </si>
  <si>
    <t xml:space="preserve"> </t>
  </si>
  <si>
    <t>Year</t>
  </si>
  <si>
    <t>High Performance</t>
  </si>
  <si>
    <t>--Budget--</t>
  </si>
  <si>
    <r>
      <rPr>
        <b/>
        <sz val="12"/>
        <color indexed="8"/>
        <rFont val="Arial"/>
        <family val="0"/>
      </rPr>
      <t xml:space="preserve"> --Budget--</t>
    </r>
  </si>
  <si>
    <r>
      <rPr>
        <b/>
        <sz val="12"/>
        <color indexed="8"/>
        <rFont val="Arial"/>
        <family val="0"/>
      </rPr>
      <t xml:space="preserve"> --Budget--</t>
    </r>
  </si>
  <si>
    <t>REVENUE</t>
  </si>
  <si>
    <t xml:space="preserve">Race Walk Registration </t>
  </si>
  <si>
    <t xml:space="preserve">Outdoor Meet Registration </t>
  </si>
  <si>
    <t>Promotional Merchandize</t>
  </si>
  <si>
    <t xml:space="preserve">HP Total Revenue </t>
  </si>
  <si>
    <t xml:space="preserve">Individual Membership Fees </t>
  </si>
  <si>
    <t>Organization Membership ( X * $25)</t>
  </si>
  <si>
    <t>approved</t>
  </si>
  <si>
    <t>Meet administration</t>
  </si>
  <si>
    <t>Tent Rental</t>
  </si>
  <si>
    <t>Travel expense</t>
  </si>
  <si>
    <t>Outdoor Total</t>
  </si>
  <si>
    <t>Eastern Regionals:</t>
  </si>
  <si>
    <t>Miscellaneous( tent rental/Hotel)</t>
  </si>
  <si>
    <t>Laser rental</t>
  </si>
  <si>
    <t>Race Walk Meets:</t>
  </si>
  <si>
    <t>Ambulance/Trainer</t>
  </si>
  <si>
    <t>Security</t>
  </si>
  <si>
    <t>Meals</t>
  </si>
  <si>
    <t>Course Permit</t>
  </si>
  <si>
    <t>Police - Road Closer</t>
  </si>
  <si>
    <t>Prizes money</t>
  </si>
  <si>
    <t>Port-A-Potty</t>
  </si>
  <si>
    <t xml:space="preserve">Misc(shells,software, Course cones, Course certi/Conf rm/hotel rm/logo) </t>
  </si>
  <si>
    <t>Total Race Walk</t>
  </si>
  <si>
    <t xml:space="preserve">Total HP Expenses </t>
  </si>
  <si>
    <t>Net High Performance</t>
  </si>
  <si>
    <t xml:space="preserve">LDR </t>
  </si>
  <si>
    <t xml:space="preserve">LDR Expenses </t>
  </si>
  <si>
    <t>Proposed</t>
  </si>
  <si>
    <t>Open &amp; Masters AOY (M&amp;F) $100 each</t>
  </si>
  <si>
    <t>Grand Prix:</t>
  </si>
  <si>
    <t>Club Cash Awards</t>
  </si>
  <si>
    <t>Off-Road:</t>
  </si>
  <si>
    <t>Awards (GP, Off-Road, XC)( LDR Plaques)</t>
  </si>
  <si>
    <t>Open Athlete Development Travel</t>
  </si>
  <si>
    <t>XC Cash Awards</t>
  </si>
  <si>
    <t>2019 USATF XC Club Champs (Awards Tent)</t>
  </si>
  <si>
    <t>2019 USATF XC Club Champs (Club tents)</t>
  </si>
  <si>
    <t xml:space="preserve">Club Travel Stipends </t>
  </si>
  <si>
    <t>Promotions/Publicity</t>
  </si>
  <si>
    <t>Revenue</t>
  </si>
  <si>
    <t>Developmental Series:</t>
  </si>
  <si>
    <t>Region 2  JO Championship</t>
  </si>
  <si>
    <t>Miscellaneous(tee shirts/vendor fee)</t>
  </si>
  <si>
    <t>Total Youth Revenue</t>
  </si>
  <si>
    <t>Expenses:</t>
  </si>
  <si>
    <t>Equipment/Clothing</t>
  </si>
  <si>
    <t>XC Assoc/Region 2</t>
  </si>
  <si>
    <t>Facility Fees(Assoc Champ/Course setup)</t>
  </si>
  <si>
    <t>Sanction Fee - Assoc.</t>
  </si>
  <si>
    <t>Facility Fees(Region 2)</t>
  </si>
  <si>
    <t>Officials (Region2)</t>
  </si>
  <si>
    <t>Timer (Association)</t>
  </si>
  <si>
    <t>Hotel rooms( Association)</t>
  </si>
  <si>
    <t>Officials meal(Assoc Championship)</t>
  </si>
  <si>
    <t>Officials meal (Region2)</t>
  </si>
  <si>
    <t>XC Total</t>
  </si>
  <si>
    <t>Trainer/ice</t>
  </si>
  <si>
    <t>Developmental Series:Facility fees</t>
  </si>
  <si>
    <t>Outdoor Champs:</t>
  </si>
  <si>
    <t>Assoc 2days</t>
  </si>
  <si>
    <t>Assoc 1day</t>
  </si>
  <si>
    <t>8.500.00</t>
  </si>
  <si>
    <t xml:space="preserve">Officials meals </t>
  </si>
  <si>
    <t>Assoc 2days/1day</t>
  </si>
  <si>
    <t>Tents &amp; Laser Rental Assoc</t>
  </si>
  <si>
    <t>Total Outdoor Champs:</t>
  </si>
  <si>
    <t>JO Region 2 Outdoor Championship</t>
  </si>
  <si>
    <t>Officials Meals</t>
  </si>
  <si>
    <t>4 days</t>
  </si>
  <si>
    <t>4 Days</t>
  </si>
  <si>
    <t>Tents and Laser Rental</t>
  </si>
  <si>
    <t>Bid Numbers/Hip numbers</t>
  </si>
  <si>
    <t>Hy-Teck</t>
  </si>
  <si>
    <t>Ink</t>
  </si>
  <si>
    <t>Miscellaneous(Labels/committee shirts)</t>
  </si>
  <si>
    <t>(Assoc XC and Outdoor mileage)</t>
  </si>
  <si>
    <t>Region 2 banners</t>
  </si>
  <si>
    <t>(wristbands, water, ice)</t>
  </si>
  <si>
    <t>(Repellent/equip rental)</t>
  </si>
  <si>
    <t>Officials Housing</t>
  </si>
  <si>
    <t>Total JO Region 2 Outdoor Championship</t>
  </si>
  <si>
    <t>Total Youth Expenses</t>
  </si>
  <si>
    <t>Total Youth Net</t>
  </si>
  <si>
    <t>As of 1/22/20</t>
  </si>
  <si>
    <t>As of 2/2/22</t>
  </si>
  <si>
    <t>Certification Fees ($100)</t>
  </si>
  <si>
    <t>National Fees ($20)</t>
  </si>
  <si>
    <t>Total Officials Revenue</t>
  </si>
  <si>
    <t>Expenses</t>
  </si>
  <si>
    <t>Total Officials Expenses</t>
  </si>
  <si>
    <t>Total Officials Net</t>
  </si>
  <si>
    <t>2021 Budget</t>
  </si>
  <si>
    <t>NET</t>
  </si>
  <si>
    <t>General Revenue/Administration</t>
  </si>
  <si>
    <t>Long Distance Running</t>
  </si>
  <si>
    <t>2021 Totals</t>
  </si>
  <si>
    <t>2021 ACTUALS</t>
  </si>
  <si>
    <t>Member Participation</t>
  </si>
  <si>
    <t>estimated</t>
  </si>
  <si>
    <t>140 - 2 events</t>
  </si>
  <si>
    <t>880 - 19 events</t>
  </si>
  <si>
    <t>450 - 2 events</t>
  </si>
  <si>
    <t xml:space="preserve">Account Balances </t>
  </si>
  <si>
    <t xml:space="preserve">Outstanding </t>
  </si>
  <si>
    <t>Q1</t>
  </si>
  <si>
    <t>Q2</t>
  </si>
  <si>
    <t>Q3</t>
  </si>
  <si>
    <t>Q4</t>
  </si>
  <si>
    <t>Debits</t>
  </si>
  <si>
    <t xml:space="preserve">Credits </t>
  </si>
  <si>
    <t>TD Bank</t>
  </si>
  <si>
    <t xml:space="preserve">  Checking</t>
  </si>
  <si>
    <t xml:space="preserve">  CD/Small Business Money Market</t>
  </si>
  <si>
    <t>IRS       $8000</t>
  </si>
  <si>
    <t>Dec revenue</t>
  </si>
  <si>
    <t>Sanctions $7000</t>
  </si>
  <si>
    <t>Vanguard</t>
  </si>
  <si>
    <t xml:space="preserve">  Dividend Growth Fund</t>
  </si>
  <si>
    <t xml:space="preserve">  S&amp;P 500 Index Fund</t>
  </si>
  <si>
    <t>as of 12/13/21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</si>
</sst>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(#,##0\)"/>
    <numFmt numFmtId="165" formatCode="#,##0.00;\(#,##0.00\)"/>
    <numFmt numFmtId="166" formatCode="_(* #,##0_);_(* \(#,##0\);_(* &quot;-&quot;??_);_(@_)"/>
    <numFmt numFmtId="167" formatCode="&quot;$&quot;#,##0.00"/>
    <numFmt numFmtId="168" formatCode="m/d/yy"/>
    <numFmt numFmtId="169" formatCode="_(&quot;$&quot;* #,##0_);_(&quot;$&quot;* \(#,##0\);_(&quot;$&quot;* &quot;-&quot;??_);_(@_)"/>
  </numFmts>
  <fonts count="84">
    <font>
      <sz val="10"/>
      <color rgb="FF000000"/>
      <name val="Arial"/>
      <family val="0"/>
    </font>
    <font>
      <sz val="11"/>
      <color indexed="8"/>
      <name val="Arial"/>
      <family val="2"/>
    </font>
    <font>
      <b/>
      <sz val="12"/>
      <color indexed="8"/>
      <name val="Arial"/>
      <family val="0"/>
    </font>
    <font>
      <sz val="10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0"/>
    </font>
    <font>
      <b/>
      <sz val="12"/>
      <color indexed="8"/>
      <name val="Calibri"/>
      <family val="0"/>
    </font>
    <font>
      <sz val="12"/>
      <color indexed="8"/>
      <name val="Arial"/>
      <family val="0"/>
    </font>
    <font>
      <sz val="12"/>
      <color indexed="8"/>
      <name val="Calibri"/>
      <family val="0"/>
    </font>
    <font>
      <i/>
      <sz val="10"/>
      <color indexed="8"/>
      <name val="Arial"/>
      <family val="0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12"/>
      <color indexed="30"/>
      <name val="Calibri"/>
      <family val="0"/>
    </font>
    <font>
      <sz val="13"/>
      <color indexed="8"/>
      <name val="Uictfonttextstyletallbody"/>
      <family val="0"/>
    </font>
    <font>
      <b/>
      <sz val="14"/>
      <color indexed="8"/>
      <name val="Calibri"/>
      <family val="0"/>
    </font>
    <font>
      <b/>
      <sz val="12"/>
      <color indexed="8"/>
      <name val="Inconsolata"/>
      <family val="0"/>
    </font>
    <font>
      <i/>
      <sz val="11"/>
      <color indexed="8"/>
      <name val="Calibri"/>
      <family val="0"/>
    </font>
    <font>
      <i/>
      <u val="single"/>
      <sz val="11"/>
      <color indexed="8"/>
      <name val="Calibri"/>
      <family val="0"/>
    </font>
    <font>
      <b/>
      <i/>
      <sz val="11"/>
      <color indexed="8"/>
      <name val="Calibri"/>
      <family val="0"/>
    </font>
    <font>
      <b/>
      <sz val="14"/>
      <color indexed="8"/>
      <name val="Arial"/>
      <family val="0"/>
    </font>
    <font>
      <b/>
      <sz val="10"/>
      <color indexed="8"/>
      <name val="Webly sleek semilight"/>
      <family val="0"/>
    </font>
    <font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5700"/>
      <name val="Arial"/>
      <family val="2"/>
    </font>
    <font>
      <b/>
      <sz val="11"/>
      <color rgb="FF3F3F3F"/>
      <name val="Arial"/>
      <family val="2"/>
    </font>
    <font>
      <sz val="18"/>
      <color theme="3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1"/>
      <color rgb="FF000000"/>
      <name val="Calibri"/>
      <family val="0"/>
    </font>
    <font>
      <b/>
      <sz val="10"/>
      <color theme="1"/>
      <name val="Arial"/>
      <family val="0"/>
    </font>
    <font>
      <sz val="10"/>
      <color theme="1"/>
      <name val="Arial"/>
      <family val="0"/>
    </font>
    <font>
      <b/>
      <sz val="12"/>
      <color theme="1"/>
      <name val="Arial"/>
      <family val="0"/>
    </font>
    <font>
      <b/>
      <sz val="10"/>
      <color rgb="FF000000"/>
      <name val="Arial"/>
      <family val="0"/>
    </font>
    <font>
      <b/>
      <sz val="11"/>
      <color rgb="FF000000"/>
      <name val="Calibri"/>
      <family val="0"/>
    </font>
    <font>
      <sz val="11"/>
      <color rgb="FF000000"/>
      <name val="Arial"/>
      <family val="0"/>
    </font>
    <font>
      <sz val="11"/>
      <color rgb="FFFFFFFF"/>
      <name val="Calibri"/>
      <family val="0"/>
    </font>
    <font>
      <b/>
      <sz val="12"/>
      <color rgb="FF000000"/>
      <name val="Calibri"/>
      <family val="0"/>
    </font>
    <font>
      <sz val="12"/>
      <color rgb="FF000000"/>
      <name val="Arial"/>
      <family val="0"/>
    </font>
    <font>
      <sz val="12"/>
      <color rgb="FF000000"/>
      <name val="Calibri"/>
      <family val="0"/>
    </font>
    <font>
      <sz val="12"/>
      <color theme="1"/>
      <name val="Arial"/>
      <family val="0"/>
    </font>
    <font>
      <b/>
      <sz val="11"/>
      <color rgb="FF000000"/>
      <name val="Arial"/>
      <family val="0"/>
    </font>
    <font>
      <i/>
      <sz val="10"/>
      <color theme="1"/>
      <name val="Arial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  <font>
      <sz val="9"/>
      <color theme="1"/>
      <name val="Arial"/>
      <family val="0"/>
    </font>
    <font>
      <b/>
      <sz val="12"/>
      <color rgb="FF0C64C0"/>
      <name val="Calibri"/>
      <family val="0"/>
    </font>
    <font>
      <sz val="13"/>
      <color rgb="FF000000"/>
      <name val="Uictfonttextstyletallbody"/>
      <family val="0"/>
    </font>
    <font>
      <b/>
      <sz val="14"/>
      <color theme="1"/>
      <name val="Calibri"/>
      <family val="0"/>
    </font>
    <font>
      <b/>
      <sz val="12"/>
      <color theme="1"/>
      <name val="Calibri"/>
      <family val="0"/>
    </font>
    <font>
      <b/>
      <sz val="12"/>
      <color rgb="FF000000"/>
      <name val="Inconsolata"/>
      <family val="0"/>
    </font>
    <font>
      <i/>
      <sz val="11"/>
      <color rgb="FF000000"/>
      <name val="Calibri"/>
      <family val="0"/>
    </font>
    <font>
      <i/>
      <u val="single"/>
      <sz val="11"/>
      <color rgb="FF000000"/>
      <name val="Calibri"/>
      <family val="0"/>
    </font>
    <font>
      <b/>
      <i/>
      <sz val="11"/>
      <color rgb="FF000000"/>
      <name val="Calibri"/>
      <family val="0"/>
    </font>
    <font>
      <b/>
      <sz val="14"/>
      <color theme="1"/>
      <name val="Arial"/>
      <family val="0"/>
    </font>
    <font>
      <b/>
      <sz val="11"/>
      <color theme="1"/>
      <name val="Calibri"/>
      <family val="0"/>
    </font>
    <font>
      <b/>
      <sz val="10"/>
      <color theme="1"/>
      <name val="Webly sleek semilight"/>
      <family val="0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0E0E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CE5CD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9CB9C"/>
        <bgColor indexed="64"/>
      </patternFill>
    </fill>
    <fill>
      <patternFill patternType="solid">
        <fgColor rgb="FFB6D7A8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4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599"/>
        <bgColor indexed="64"/>
      </patternFill>
    </fill>
    <fill>
      <patternFill patternType="solid">
        <fgColor rgb="FFCFE2F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dotted">
        <color rgb="FF000000"/>
      </left>
      <right>
        <color indexed="63"/>
      </right>
      <top style="dotted">
        <color rgb="FF000000"/>
      </top>
      <bottom style="dotted">
        <color rgb="FF000000"/>
      </bottom>
    </border>
    <border>
      <left>
        <color indexed="63"/>
      </left>
      <right>
        <color indexed="63"/>
      </right>
      <top style="dotted">
        <color rgb="FF000000"/>
      </top>
      <bottom style="dotted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83">
    <xf numFmtId="0" fontId="0" fillId="0" borderId="0" xfId="0" applyFont="1" applyAlignment="1">
      <alignment/>
    </xf>
    <xf numFmtId="0" fontId="56" fillId="33" borderId="10" xfId="0" applyFont="1" applyFill="1" applyBorder="1" applyAlignment="1">
      <alignment/>
    </xf>
    <xf numFmtId="0" fontId="56" fillId="33" borderId="11" xfId="0" applyFont="1" applyFill="1" applyBorder="1" applyAlignment="1">
      <alignment/>
    </xf>
    <xf numFmtId="0" fontId="57" fillId="33" borderId="12" xfId="0" applyFont="1" applyFill="1" applyBorder="1" applyAlignment="1">
      <alignment horizontal="center"/>
    </xf>
    <xf numFmtId="0" fontId="56" fillId="0" borderId="0" xfId="0" applyFont="1" applyAlignment="1">
      <alignment/>
    </xf>
    <xf numFmtId="0" fontId="58" fillId="0" borderId="0" xfId="0" applyFont="1" applyAlignment="1">
      <alignment/>
    </xf>
    <xf numFmtId="0" fontId="57" fillId="34" borderId="0" xfId="0" applyFont="1" applyFill="1" applyAlignment="1">
      <alignment horizontal="center"/>
    </xf>
    <xf numFmtId="0" fontId="57" fillId="33" borderId="13" xfId="0" applyFont="1" applyFill="1" applyBorder="1" applyAlignment="1">
      <alignment/>
    </xf>
    <xf numFmtId="0" fontId="56" fillId="33" borderId="14" xfId="0" applyFont="1" applyFill="1" applyBorder="1" applyAlignment="1">
      <alignment/>
    </xf>
    <xf numFmtId="0" fontId="57" fillId="33" borderId="15" xfId="0" applyFont="1" applyFill="1" applyBorder="1" applyAlignment="1">
      <alignment horizontal="center"/>
    </xf>
    <xf numFmtId="0" fontId="57" fillId="33" borderId="14" xfId="0" applyFont="1" applyFill="1" applyBorder="1" applyAlignment="1">
      <alignment horizontal="center"/>
    </xf>
    <xf numFmtId="0" fontId="59" fillId="0" borderId="0" xfId="0" applyFont="1" applyAlignment="1">
      <alignment/>
    </xf>
    <xf numFmtId="0" fontId="57" fillId="34" borderId="0" xfId="0" applyFont="1" applyFill="1" applyAlignment="1">
      <alignment horizontal="center"/>
    </xf>
    <xf numFmtId="0" fontId="57" fillId="35" borderId="13" xfId="0" applyFont="1" applyFill="1" applyBorder="1" applyAlignment="1">
      <alignment/>
    </xf>
    <xf numFmtId="0" fontId="56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57" fillId="0" borderId="16" xfId="0" applyFont="1" applyBorder="1" applyAlignment="1">
      <alignment horizontal="center"/>
    </xf>
    <xf numFmtId="0" fontId="58" fillId="0" borderId="0" xfId="0" applyFont="1" applyAlignment="1">
      <alignment horizontal="center"/>
    </xf>
    <xf numFmtId="0" fontId="56" fillId="0" borderId="0" xfId="0" applyFont="1" applyAlignment="1">
      <alignment/>
    </xf>
    <xf numFmtId="0" fontId="56" fillId="0" borderId="0" xfId="0" applyFont="1" applyAlignment="1">
      <alignment/>
    </xf>
    <xf numFmtId="0" fontId="58" fillId="0" borderId="13" xfId="0" applyFont="1" applyBorder="1" applyAlignment="1">
      <alignment/>
    </xf>
    <xf numFmtId="37" fontId="0" fillId="0" borderId="17" xfId="0" applyNumberFormat="1" applyFont="1" applyBorder="1" applyAlignment="1">
      <alignment horizontal="right"/>
    </xf>
    <xf numFmtId="4" fontId="0" fillId="0" borderId="16" xfId="0" applyNumberFormat="1" applyFont="1" applyBorder="1" applyAlignment="1">
      <alignment horizontal="right"/>
    </xf>
    <xf numFmtId="4" fontId="56" fillId="0" borderId="0" xfId="0" applyNumberFormat="1" applyFont="1" applyAlignment="1">
      <alignment horizontal="right"/>
    </xf>
    <xf numFmtId="37" fontId="58" fillId="0" borderId="0" xfId="0" applyNumberFormat="1" applyFont="1" applyAlignment="1">
      <alignment/>
    </xf>
    <xf numFmtId="37" fontId="0" fillId="0" borderId="16" xfId="0" applyNumberFormat="1" applyFont="1" applyBorder="1" applyAlignment="1">
      <alignment horizontal="right"/>
    </xf>
    <xf numFmtId="37" fontId="56" fillId="0" borderId="0" xfId="0" applyNumberFormat="1" applyFont="1" applyAlignment="1">
      <alignment horizontal="right"/>
    </xf>
    <xf numFmtId="37" fontId="57" fillId="34" borderId="0" xfId="0" applyNumberFormat="1" applyFont="1" applyFill="1" applyAlignment="1">
      <alignment/>
    </xf>
    <xf numFmtId="37" fontId="0" fillId="0" borderId="16" xfId="0" applyNumberFormat="1" applyFont="1" applyBorder="1" applyAlignment="1">
      <alignment horizontal="right"/>
    </xf>
    <xf numFmtId="0" fontId="57" fillId="0" borderId="0" xfId="0" applyFont="1" applyAlignment="1">
      <alignment/>
    </xf>
    <xf numFmtId="37" fontId="60" fillId="0" borderId="16" xfId="0" applyNumberFormat="1" applyFont="1" applyBorder="1" applyAlignment="1">
      <alignment horizontal="right"/>
    </xf>
    <xf numFmtId="37" fontId="57" fillId="0" borderId="16" xfId="0" applyNumberFormat="1" applyFont="1" applyBorder="1" applyAlignment="1">
      <alignment/>
    </xf>
    <xf numFmtId="37" fontId="58" fillId="0" borderId="16" xfId="0" applyNumberFormat="1" applyFont="1" applyBorder="1" applyAlignment="1">
      <alignment/>
    </xf>
    <xf numFmtId="164" fontId="58" fillId="0" borderId="0" xfId="0" applyNumberFormat="1" applyFont="1" applyAlignment="1">
      <alignment horizontal="right"/>
    </xf>
    <xf numFmtId="37" fontId="56" fillId="0" borderId="0" xfId="0" applyNumberFormat="1" applyFont="1" applyAlignment="1">
      <alignment/>
    </xf>
    <xf numFmtId="164" fontId="58" fillId="0" borderId="16" xfId="0" applyNumberFormat="1" applyFont="1" applyBorder="1" applyAlignment="1">
      <alignment horizontal="right"/>
    </xf>
    <xf numFmtId="37" fontId="54" fillId="34" borderId="0" xfId="0" applyNumberFormat="1" applyFont="1" applyFill="1" applyAlignment="1">
      <alignment/>
    </xf>
    <xf numFmtId="0" fontId="61" fillId="0" borderId="14" xfId="0" applyFont="1" applyBorder="1" applyAlignment="1">
      <alignment/>
    </xf>
    <xf numFmtId="37" fontId="60" fillId="0" borderId="18" xfId="0" applyNumberFormat="1" applyFont="1" applyBorder="1" applyAlignment="1">
      <alignment horizontal="right"/>
    </xf>
    <xf numFmtId="164" fontId="57" fillId="0" borderId="16" xfId="0" applyNumberFormat="1" applyFont="1" applyBorder="1" applyAlignment="1">
      <alignment horizontal="right"/>
    </xf>
    <xf numFmtId="165" fontId="56" fillId="0" borderId="0" xfId="0" applyNumberFormat="1" applyFont="1" applyAlignment="1">
      <alignment/>
    </xf>
    <xf numFmtId="165" fontId="56" fillId="0" borderId="0" xfId="0" applyNumberFormat="1" applyFont="1" applyAlignment="1">
      <alignment horizontal="right"/>
    </xf>
    <xf numFmtId="37" fontId="0" fillId="0" borderId="16" xfId="0" applyNumberFormat="1" applyFont="1" applyBorder="1" applyAlignment="1">
      <alignment/>
    </xf>
    <xf numFmtId="37" fontId="0" fillId="0" borderId="18" xfId="0" applyNumberFormat="1" applyFont="1" applyBorder="1" applyAlignment="1">
      <alignment horizontal="right"/>
    </xf>
    <xf numFmtId="37" fontId="60" fillId="0" borderId="19" xfId="0" applyNumberFormat="1" applyFont="1" applyBorder="1" applyAlignment="1">
      <alignment horizontal="right"/>
    </xf>
    <xf numFmtId="37" fontId="0" fillId="0" borderId="0" xfId="0" applyNumberFormat="1" applyFont="1" applyAlignment="1">
      <alignment horizontal="right"/>
    </xf>
    <xf numFmtId="37" fontId="0" fillId="0" borderId="19" xfId="0" applyNumberFormat="1" applyFont="1" applyBorder="1" applyAlignment="1">
      <alignment/>
    </xf>
    <xf numFmtId="37" fontId="62" fillId="0" borderId="20" xfId="0" applyNumberFormat="1" applyFont="1" applyBorder="1" applyAlignment="1">
      <alignment/>
    </xf>
    <xf numFmtId="37" fontId="0" fillId="34" borderId="16" xfId="0" applyNumberFormat="1" applyFont="1" applyFill="1" applyBorder="1" applyAlignment="1">
      <alignment/>
    </xf>
    <xf numFmtId="37" fontId="0" fillId="34" borderId="19" xfId="0" applyNumberFormat="1" applyFont="1" applyFill="1" applyBorder="1" applyAlignment="1">
      <alignment/>
    </xf>
    <xf numFmtId="0" fontId="63" fillId="0" borderId="14" xfId="0" applyFont="1" applyBorder="1" applyAlignment="1">
      <alignment/>
    </xf>
    <xf numFmtId="0" fontId="57" fillId="35" borderId="16" xfId="0" applyFont="1" applyFill="1" applyBorder="1" applyAlignment="1">
      <alignment horizontal="left"/>
    </xf>
    <xf numFmtId="0" fontId="56" fillId="35" borderId="16" xfId="0" applyFont="1" applyFill="1" applyBorder="1" applyAlignment="1">
      <alignment/>
    </xf>
    <xf numFmtId="37" fontId="60" fillId="36" borderId="17" xfId="0" applyNumberFormat="1" applyFont="1" applyFill="1" applyBorder="1" applyAlignment="1">
      <alignment horizontal="right"/>
    </xf>
    <xf numFmtId="37" fontId="60" fillId="37" borderId="19" xfId="0" applyNumberFormat="1" applyFont="1" applyFill="1" applyBorder="1" applyAlignment="1">
      <alignment horizontal="right"/>
    </xf>
    <xf numFmtId="1" fontId="0" fillId="0" borderId="15" xfId="0" applyNumberFormat="1" applyFont="1" applyBorder="1" applyAlignment="1">
      <alignment/>
    </xf>
    <xf numFmtId="0" fontId="57" fillId="0" borderId="13" xfId="0" applyFont="1" applyBorder="1" applyAlignment="1">
      <alignment/>
    </xf>
    <xf numFmtId="37" fontId="0" fillId="0" borderId="15" xfId="0" applyNumberFormat="1" applyFont="1" applyBorder="1" applyAlignment="1">
      <alignment/>
    </xf>
    <xf numFmtId="37" fontId="0" fillId="34" borderId="15" xfId="0" applyNumberFormat="1" applyFont="1" applyFill="1" applyBorder="1" applyAlignment="1">
      <alignment/>
    </xf>
    <xf numFmtId="0" fontId="56" fillId="0" borderId="13" xfId="0" applyFont="1" applyBorder="1" applyAlignment="1">
      <alignment/>
    </xf>
    <xf numFmtId="37" fontId="0" fillId="0" borderId="15" xfId="0" applyNumberFormat="1" applyFont="1" applyBorder="1" applyAlignment="1">
      <alignment horizontal="right"/>
    </xf>
    <xf numFmtId="37" fontId="0" fillId="0" borderId="14" xfId="0" applyNumberFormat="1" applyFont="1" applyBorder="1" applyAlignment="1">
      <alignment horizontal="right"/>
    </xf>
    <xf numFmtId="37" fontId="0" fillId="0" borderId="12" xfId="0" applyNumberFormat="1" applyFont="1" applyBorder="1" applyAlignment="1">
      <alignment horizontal="right"/>
    </xf>
    <xf numFmtId="0" fontId="57" fillId="35" borderId="21" xfId="0" applyFont="1" applyFill="1" applyBorder="1" applyAlignment="1">
      <alignment/>
    </xf>
    <xf numFmtId="0" fontId="56" fillId="35" borderId="15" xfId="0" applyFont="1" applyFill="1" applyBorder="1" applyAlignment="1">
      <alignment/>
    </xf>
    <xf numFmtId="37" fontId="57" fillId="36" borderId="12" xfId="0" applyNumberFormat="1" applyFont="1" applyFill="1" applyBorder="1" applyAlignment="1">
      <alignment horizontal="right"/>
    </xf>
    <xf numFmtId="37" fontId="57" fillId="38" borderId="15" xfId="0" applyNumberFormat="1" applyFont="1" applyFill="1" applyBorder="1" applyAlignment="1">
      <alignment horizontal="right"/>
    </xf>
    <xf numFmtId="1" fontId="56" fillId="0" borderId="14" xfId="0" applyNumberFormat="1" applyFont="1" applyBorder="1" applyAlignment="1">
      <alignment/>
    </xf>
    <xf numFmtId="37" fontId="56" fillId="0" borderId="12" xfId="0" applyNumberFormat="1" applyFont="1" applyBorder="1" applyAlignment="1">
      <alignment horizontal="right"/>
    </xf>
    <xf numFmtId="37" fontId="56" fillId="0" borderId="16" xfId="0" applyNumberFormat="1" applyFont="1" applyBorder="1" applyAlignment="1">
      <alignment horizontal="right"/>
    </xf>
    <xf numFmtId="37" fontId="56" fillId="0" borderId="14" xfId="0" applyNumberFormat="1" applyFont="1" applyBorder="1" applyAlignment="1">
      <alignment horizontal="right"/>
    </xf>
    <xf numFmtId="37" fontId="56" fillId="0" borderId="15" xfId="0" applyNumberFormat="1" applyFont="1" applyBorder="1" applyAlignment="1">
      <alignment horizontal="right"/>
    </xf>
    <xf numFmtId="0" fontId="58" fillId="0" borderId="14" xfId="0" applyFont="1" applyBorder="1" applyAlignment="1">
      <alignment/>
    </xf>
    <xf numFmtId="37" fontId="56" fillId="0" borderId="19" xfId="0" applyNumberFormat="1" applyFont="1" applyBorder="1" applyAlignment="1">
      <alignment horizontal="right"/>
    </xf>
    <xf numFmtId="0" fontId="57" fillId="35" borderId="21" xfId="0" applyFont="1" applyFill="1" applyBorder="1" applyAlignment="1">
      <alignment horizontal="left"/>
    </xf>
    <xf numFmtId="0" fontId="56" fillId="0" borderId="15" xfId="0" applyFont="1" applyBorder="1" applyAlignment="1">
      <alignment/>
    </xf>
    <xf numFmtId="37" fontId="57" fillId="36" borderId="12" xfId="0" applyNumberFormat="1" applyFont="1" applyFill="1" applyBorder="1" applyAlignment="1">
      <alignment horizontal="right"/>
    </xf>
    <xf numFmtId="37" fontId="57" fillId="37" borderId="12" xfId="0" applyNumberFormat="1" applyFont="1" applyFill="1" applyBorder="1" applyAlignment="1">
      <alignment horizontal="right"/>
    </xf>
    <xf numFmtId="37" fontId="56" fillId="0" borderId="14" xfId="0" applyNumberFormat="1" applyFont="1" applyBorder="1" applyAlignment="1">
      <alignment/>
    </xf>
    <xf numFmtId="37" fontId="56" fillId="34" borderId="12" xfId="0" applyNumberFormat="1" applyFont="1" applyFill="1" applyBorder="1" applyAlignment="1">
      <alignment/>
    </xf>
    <xf numFmtId="37" fontId="56" fillId="34" borderId="15" xfId="0" applyNumberFormat="1" applyFont="1" applyFill="1" applyBorder="1" applyAlignment="1">
      <alignment horizontal="right"/>
    </xf>
    <xf numFmtId="37" fontId="57" fillId="36" borderId="15" xfId="0" applyNumberFormat="1" applyFont="1" applyFill="1" applyBorder="1" applyAlignment="1">
      <alignment horizontal="right"/>
    </xf>
    <xf numFmtId="37" fontId="57" fillId="37" borderId="15" xfId="0" applyNumberFormat="1" applyFont="1" applyFill="1" applyBorder="1" applyAlignment="1">
      <alignment horizontal="right"/>
    </xf>
    <xf numFmtId="0" fontId="57" fillId="35" borderId="22" xfId="0" applyFont="1" applyFill="1" applyBorder="1" applyAlignment="1">
      <alignment/>
    </xf>
    <xf numFmtId="0" fontId="58" fillId="0" borderId="12" xfId="0" applyFont="1" applyBorder="1" applyAlignment="1">
      <alignment/>
    </xf>
    <xf numFmtId="37" fontId="57" fillId="39" borderId="12" xfId="0" applyNumberFormat="1" applyFont="1" applyFill="1" applyBorder="1" applyAlignment="1">
      <alignment horizontal="right"/>
    </xf>
    <xf numFmtId="37" fontId="57" fillId="40" borderId="12" xfId="0" applyNumberFormat="1" applyFont="1" applyFill="1" applyBorder="1" applyAlignment="1">
      <alignment horizontal="center"/>
    </xf>
    <xf numFmtId="37" fontId="57" fillId="37" borderId="12" xfId="0" applyNumberFormat="1" applyFont="1" applyFill="1" applyBorder="1" applyAlignment="1">
      <alignment horizontal="center"/>
    </xf>
    <xf numFmtId="37" fontId="57" fillId="40" borderId="14" xfId="0" applyNumberFormat="1" applyFont="1" applyFill="1" applyBorder="1" applyAlignment="1">
      <alignment horizontal="center"/>
    </xf>
    <xf numFmtId="37" fontId="57" fillId="37" borderId="14" xfId="0" applyNumberFormat="1" applyFont="1" applyFill="1" applyBorder="1" applyAlignment="1">
      <alignment horizontal="center"/>
    </xf>
    <xf numFmtId="0" fontId="56" fillId="0" borderId="12" xfId="0" applyFont="1" applyBorder="1" applyAlignment="1">
      <alignment/>
    </xf>
    <xf numFmtId="37" fontId="58" fillId="34" borderId="12" xfId="0" applyNumberFormat="1" applyFont="1" applyFill="1" applyBorder="1" applyAlignment="1">
      <alignment/>
    </xf>
    <xf numFmtId="0" fontId="56" fillId="0" borderId="0" xfId="0" applyFont="1" applyAlignment="1">
      <alignment horizontal="right"/>
    </xf>
    <xf numFmtId="0" fontId="58" fillId="0" borderId="0" xfId="0" applyFont="1" applyAlignment="1">
      <alignment horizontal="center"/>
    </xf>
    <xf numFmtId="37" fontId="56" fillId="34" borderId="14" xfId="0" applyNumberFormat="1" applyFont="1" applyFill="1" applyBorder="1" applyAlignment="1">
      <alignment horizontal="right"/>
    </xf>
    <xf numFmtId="37" fontId="56" fillId="0" borderId="18" xfId="0" applyNumberFormat="1" applyFont="1" applyBorder="1" applyAlignment="1">
      <alignment horizontal="right"/>
    </xf>
    <xf numFmtId="37" fontId="56" fillId="0" borderId="16" xfId="0" applyNumberFormat="1" applyFont="1" applyBorder="1" applyAlignment="1">
      <alignment horizontal="right"/>
    </xf>
    <xf numFmtId="37" fontId="56" fillId="0" borderId="17" xfId="0" applyNumberFormat="1" applyFont="1" applyBorder="1" applyAlignment="1">
      <alignment horizontal="right"/>
    </xf>
    <xf numFmtId="37" fontId="56" fillId="34" borderId="19" xfId="0" applyNumberFormat="1" applyFont="1" applyFill="1" applyBorder="1" applyAlignment="1">
      <alignment horizontal="right"/>
    </xf>
    <xf numFmtId="37" fontId="56" fillId="0" borderId="0" xfId="0" applyNumberFormat="1" applyFont="1" applyAlignment="1">
      <alignment horizontal="right"/>
    </xf>
    <xf numFmtId="37" fontId="56" fillId="0" borderId="15" xfId="0" applyNumberFormat="1" applyFont="1" applyBorder="1" applyAlignment="1">
      <alignment horizontal="right"/>
    </xf>
    <xf numFmtId="4" fontId="56" fillId="0" borderId="0" xfId="0" applyNumberFormat="1" applyFont="1" applyAlignment="1">
      <alignment/>
    </xf>
    <xf numFmtId="37" fontId="56" fillId="0" borderId="15" xfId="0" applyNumberFormat="1" applyFont="1" applyBorder="1" applyAlignment="1">
      <alignment/>
    </xf>
    <xf numFmtId="37" fontId="56" fillId="0" borderId="0" xfId="0" applyNumberFormat="1" applyFont="1" applyAlignment="1">
      <alignment horizontal="right"/>
    </xf>
    <xf numFmtId="0" fontId="58" fillId="0" borderId="0" xfId="0" applyFont="1" applyAlignment="1">
      <alignment horizontal="right"/>
    </xf>
    <xf numFmtId="37" fontId="56" fillId="0" borderId="15" xfId="0" applyNumberFormat="1" applyFont="1" applyBorder="1" applyAlignment="1">
      <alignment horizontal="right"/>
    </xf>
    <xf numFmtId="0" fontId="0" fillId="0" borderId="0" xfId="0" applyFont="1" applyAlignment="1">
      <alignment/>
    </xf>
    <xf numFmtId="37" fontId="56" fillId="0" borderId="15" xfId="0" applyNumberFormat="1" applyFont="1" applyBorder="1" applyAlignment="1">
      <alignment horizontal="right"/>
    </xf>
    <xf numFmtId="0" fontId="56" fillId="0" borderId="0" xfId="0" applyFont="1" applyAlignment="1">
      <alignment/>
    </xf>
    <xf numFmtId="37" fontId="39" fillId="0" borderId="14" xfId="0" applyNumberFormat="1" applyFont="1" applyBorder="1" applyAlignment="1">
      <alignment/>
    </xf>
    <xf numFmtId="37" fontId="54" fillId="38" borderId="12" xfId="0" applyNumberFormat="1" applyFont="1" applyFill="1" applyBorder="1" applyAlignment="1">
      <alignment horizontal="right"/>
    </xf>
    <xf numFmtId="0" fontId="56" fillId="0" borderId="20" xfId="0" applyFont="1" applyBorder="1" applyAlignment="1">
      <alignment/>
    </xf>
    <xf numFmtId="0" fontId="57" fillId="35" borderId="16" xfId="0" applyFont="1" applyFill="1" applyBorder="1" applyAlignment="1">
      <alignment/>
    </xf>
    <xf numFmtId="37" fontId="56" fillId="0" borderId="12" xfId="0" applyNumberFormat="1" applyFont="1" applyBorder="1" applyAlignment="1">
      <alignment/>
    </xf>
    <xf numFmtId="0" fontId="56" fillId="0" borderId="19" xfId="0" applyFont="1" applyBorder="1" applyAlignment="1">
      <alignment/>
    </xf>
    <xf numFmtId="0" fontId="61" fillId="0" borderId="13" xfId="0" applyFont="1" applyBorder="1" applyAlignment="1">
      <alignment/>
    </xf>
    <xf numFmtId="0" fontId="57" fillId="0" borderId="0" xfId="0" applyFont="1" applyAlignment="1">
      <alignment horizontal="center"/>
    </xf>
    <xf numFmtId="37" fontId="56" fillId="0" borderId="11" xfId="0" applyNumberFormat="1" applyFont="1" applyBorder="1" applyAlignment="1">
      <alignment horizontal="right"/>
    </xf>
    <xf numFmtId="0" fontId="56" fillId="0" borderId="0" xfId="0" applyFont="1" applyAlignment="1">
      <alignment/>
    </xf>
    <xf numFmtId="0" fontId="56" fillId="0" borderId="21" xfId="0" applyFont="1" applyBorder="1" applyAlignment="1">
      <alignment/>
    </xf>
    <xf numFmtId="0" fontId="56" fillId="0" borderId="19" xfId="0" applyFont="1" applyBorder="1" applyAlignment="1">
      <alignment/>
    </xf>
    <xf numFmtId="0" fontId="0" fillId="0" borderId="0" xfId="0" applyFont="1" applyAlignment="1">
      <alignment/>
    </xf>
    <xf numFmtId="0" fontId="56" fillId="41" borderId="0" xfId="0" applyFont="1" applyFill="1" applyAlignment="1">
      <alignment/>
    </xf>
    <xf numFmtId="37" fontId="64" fillId="0" borderId="15" xfId="0" applyNumberFormat="1" applyFont="1" applyBorder="1" applyAlignment="1">
      <alignment/>
    </xf>
    <xf numFmtId="37" fontId="56" fillId="41" borderId="15" xfId="0" applyNumberFormat="1" applyFont="1" applyFill="1" applyBorder="1" applyAlignment="1">
      <alignment horizontal="right"/>
    </xf>
    <xf numFmtId="0" fontId="61" fillId="0" borderId="21" xfId="0" applyFont="1" applyBorder="1" applyAlignment="1">
      <alignment/>
    </xf>
    <xf numFmtId="37" fontId="64" fillId="36" borderId="15" xfId="0" applyNumberFormat="1" applyFont="1" applyFill="1" applyBorder="1" applyAlignment="1">
      <alignment horizontal="right"/>
    </xf>
    <xf numFmtId="37" fontId="64" fillId="38" borderId="15" xfId="0" applyNumberFormat="1" applyFont="1" applyFill="1" applyBorder="1" applyAlignment="1">
      <alignment horizontal="right"/>
    </xf>
    <xf numFmtId="165" fontId="56" fillId="0" borderId="0" xfId="0" applyNumberFormat="1" applyFont="1" applyAlignment="1">
      <alignment/>
    </xf>
    <xf numFmtId="0" fontId="58" fillId="0" borderId="0" xfId="0" applyFont="1" applyAlignment="1">
      <alignment/>
    </xf>
    <xf numFmtId="165" fontId="58" fillId="0" borderId="0" xfId="0" applyNumberFormat="1" applyFont="1" applyAlignment="1">
      <alignment horizontal="right"/>
    </xf>
    <xf numFmtId="165" fontId="56" fillId="0" borderId="16" xfId="0" applyNumberFormat="1" applyFont="1" applyBorder="1" applyAlignment="1">
      <alignment horizontal="right"/>
    </xf>
    <xf numFmtId="165" fontId="57" fillId="0" borderId="0" xfId="0" applyNumberFormat="1" applyFont="1" applyAlignment="1">
      <alignment horizontal="right"/>
    </xf>
    <xf numFmtId="37" fontId="56" fillId="34" borderId="16" xfId="0" applyNumberFormat="1" applyFont="1" applyFill="1" applyBorder="1" applyAlignment="1">
      <alignment horizontal="right"/>
    </xf>
    <xf numFmtId="37" fontId="56" fillId="34" borderId="12" xfId="0" applyNumberFormat="1" applyFont="1" applyFill="1" applyBorder="1" applyAlignment="1">
      <alignment horizontal="right"/>
    </xf>
    <xf numFmtId="0" fontId="58" fillId="0" borderId="0" xfId="0" applyFont="1" applyAlignment="1">
      <alignment/>
    </xf>
    <xf numFmtId="0" fontId="58" fillId="0" borderId="0" xfId="0" applyFont="1" applyAlignment="1">
      <alignment/>
    </xf>
    <xf numFmtId="37" fontId="56" fillId="34" borderId="19" xfId="0" applyNumberFormat="1" applyFont="1" applyFill="1" applyBorder="1" applyAlignment="1">
      <alignment horizontal="right"/>
    </xf>
    <xf numFmtId="37" fontId="56" fillId="34" borderId="15" xfId="0" applyNumberFormat="1" applyFont="1" applyFill="1" applyBorder="1" applyAlignment="1">
      <alignment horizontal="right"/>
    </xf>
    <xf numFmtId="37" fontId="58" fillId="0" borderId="0" xfId="0" applyNumberFormat="1" applyFont="1" applyAlignment="1">
      <alignment/>
    </xf>
    <xf numFmtId="0" fontId="0" fillId="0" borderId="0" xfId="0" applyFont="1" applyAlignment="1">
      <alignment vertical="top"/>
    </xf>
    <xf numFmtId="165" fontId="58" fillId="0" borderId="0" xfId="0" applyNumberFormat="1" applyFont="1" applyAlignment="1">
      <alignment horizontal="center"/>
    </xf>
    <xf numFmtId="0" fontId="61" fillId="0" borderId="17" xfId="0" applyFont="1" applyBorder="1" applyAlignment="1">
      <alignment/>
    </xf>
    <xf numFmtId="37" fontId="61" fillId="36" borderId="15" xfId="0" applyNumberFormat="1" applyFont="1" applyFill="1" applyBorder="1" applyAlignment="1">
      <alignment horizontal="right"/>
    </xf>
    <xf numFmtId="37" fontId="61" fillId="38" borderId="12" xfId="0" applyNumberFormat="1" applyFont="1" applyFill="1" applyBorder="1" applyAlignment="1">
      <alignment horizontal="right"/>
    </xf>
    <xf numFmtId="165" fontId="58" fillId="0" borderId="0" xfId="0" applyNumberFormat="1" applyFont="1" applyAlignment="1">
      <alignment/>
    </xf>
    <xf numFmtId="37" fontId="57" fillId="0" borderId="15" xfId="0" applyNumberFormat="1" applyFont="1" applyBorder="1" applyAlignment="1">
      <alignment/>
    </xf>
    <xf numFmtId="165" fontId="58" fillId="0" borderId="0" xfId="0" applyNumberFormat="1" applyFont="1" applyAlignment="1">
      <alignment/>
    </xf>
    <xf numFmtId="37" fontId="57" fillId="39" borderId="15" xfId="0" applyNumberFormat="1" applyFont="1" applyFill="1" applyBorder="1" applyAlignment="1">
      <alignment horizontal="right"/>
    </xf>
    <xf numFmtId="37" fontId="57" fillId="42" borderId="15" xfId="0" applyNumberFormat="1" applyFont="1" applyFill="1" applyBorder="1" applyAlignment="1">
      <alignment horizontal="right"/>
    </xf>
    <xf numFmtId="37" fontId="57" fillId="0" borderId="14" xfId="0" applyNumberFormat="1" applyFont="1" applyBorder="1" applyAlignment="1">
      <alignment horizontal="center"/>
    </xf>
    <xf numFmtId="37" fontId="57" fillId="0" borderId="14" xfId="0" applyNumberFormat="1" applyFont="1" applyBorder="1" applyAlignment="1">
      <alignment horizontal="center"/>
    </xf>
    <xf numFmtId="0" fontId="56" fillId="35" borderId="12" xfId="0" applyFont="1" applyFill="1" applyBorder="1" applyAlignment="1">
      <alignment/>
    </xf>
    <xf numFmtId="37" fontId="58" fillId="0" borderId="12" xfId="0" applyNumberFormat="1" applyFont="1" applyBorder="1" applyAlignment="1">
      <alignment/>
    </xf>
    <xf numFmtId="0" fontId="58" fillId="0" borderId="22" xfId="0" applyFont="1" applyBorder="1" applyAlignment="1">
      <alignment horizontal="center"/>
    </xf>
    <xf numFmtId="0" fontId="58" fillId="0" borderId="22" xfId="0" applyFont="1" applyBorder="1" applyAlignment="1">
      <alignment/>
    </xf>
    <xf numFmtId="37" fontId="0" fillId="34" borderId="15" xfId="0" applyNumberFormat="1" applyFont="1" applyFill="1" applyBorder="1" applyAlignment="1">
      <alignment horizontal="right"/>
    </xf>
    <xf numFmtId="37" fontId="0" fillId="34" borderId="16" xfId="0" applyNumberFormat="1" applyFont="1" applyFill="1" applyBorder="1" applyAlignment="1">
      <alignment horizontal="right"/>
    </xf>
    <xf numFmtId="37" fontId="0" fillId="34" borderId="12" xfId="0" applyNumberFormat="1" applyFont="1" applyFill="1" applyBorder="1" applyAlignment="1">
      <alignment horizontal="right"/>
    </xf>
    <xf numFmtId="0" fontId="58" fillId="0" borderId="22" xfId="0" applyFont="1" applyBorder="1" applyAlignment="1">
      <alignment horizontal="left"/>
    </xf>
    <xf numFmtId="37" fontId="57" fillId="36" borderId="15" xfId="0" applyNumberFormat="1" applyFont="1" applyFill="1" applyBorder="1" applyAlignment="1">
      <alignment/>
    </xf>
    <xf numFmtId="37" fontId="57" fillId="37" borderId="16" xfId="0" applyNumberFormat="1" applyFont="1" applyFill="1" applyBorder="1" applyAlignment="1">
      <alignment/>
    </xf>
    <xf numFmtId="37" fontId="59" fillId="0" borderId="16" xfId="0" applyNumberFormat="1" applyFont="1" applyBorder="1" applyAlignment="1">
      <alignment horizontal="right"/>
    </xf>
    <xf numFmtId="37" fontId="58" fillId="0" borderId="14" xfId="0" applyNumberFormat="1" applyFont="1" applyBorder="1" applyAlignment="1">
      <alignment/>
    </xf>
    <xf numFmtId="37" fontId="0" fillId="0" borderId="12" xfId="0" applyNumberFormat="1" applyFont="1" applyBorder="1" applyAlignment="1">
      <alignment horizontal="right"/>
    </xf>
    <xf numFmtId="37" fontId="0" fillId="0" borderId="15" xfId="0" applyNumberFormat="1" applyFont="1" applyBorder="1" applyAlignment="1">
      <alignment horizontal="right"/>
    </xf>
    <xf numFmtId="37" fontId="57" fillId="38" borderId="12" xfId="0" applyNumberFormat="1" applyFont="1" applyFill="1" applyBorder="1" applyAlignment="1">
      <alignment horizontal="right"/>
    </xf>
    <xf numFmtId="0" fontId="56" fillId="0" borderId="18" xfId="0" applyFont="1" applyBorder="1" applyAlignment="1">
      <alignment/>
    </xf>
    <xf numFmtId="37" fontId="60" fillId="34" borderId="15" xfId="0" applyNumberFormat="1" applyFont="1" applyFill="1" applyBorder="1" applyAlignment="1">
      <alignment horizontal="right"/>
    </xf>
    <xf numFmtId="37" fontId="60" fillId="0" borderId="17" xfId="0" applyNumberFormat="1" applyFont="1" applyBorder="1" applyAlignment="1">
      <alignment horizontal="right"/>
    </xf>
    <xf numFmtId="165" fontId="65" fillId="34" borderId="13" xfId="0" applyNumberFormat="1" applyFont="1" applyFill="1" applyBorder="1" applyAlignment="1">
      <alignment horizontal="right"/>
    </xf>
    <xf numFmtId="0" fontId="58" fillId="34" borderId="0" xfId="0" applyFont="1" applyFill="1" applyAlignment="1">
      <alignment horizontal="center"/>
    </xf>
    <xf numFmtId="37" fontId="0" fillId="34" borderId="14" xfId="0" applyNumberFormat="1" applyFont="1" applyFill="1" applyBorder="1" applyAlignment="1">
      <alignment horizontal="right"/>
    </xf>
    <xf numFmtId="165" fontId="66" fillId="34" borderId="13" xfId="0" applyNumberFormat="1" applyFont="1" applyFill="1" applyBorder="1" applyAlignment="1">
      <alignment horizontal="right"/>
    </xf>
    <xf numFmtId="0" fontId="58" fillId="34" borderId="0" xfId="0" applyFont="1" applyFill="1" applyAlignment="1">
      <alignment/>
    </xf>
    <xf numFmtId="37" fontId="58" fillId="34" borderId="12" xfId="0" applyNumberFormat="1" applyFont="1" applyFill="1" applyBorder="1" applyAlignment="1">
      <alignment/>
    </xf>
    <xf numFmtId="37" fontId="58" fillId="0" borderId="18" xfId="0" applyNumberFormat="1" applyFont="1" applyBorder="1" applyAlignment="1">
      <alignment/>
    </xf>
    <xf numFmtId="165" fontId="67" fillId="34" borderId="13" xfId="0" applyNumberFormat="1" applyFont="1" applyFill="1" applyBorder="1" applyAlignment="1">
      <alignment/>
    </xf>
    <xf numFmtId="165" fontId="67" fillId="34" borderId="13" xfId="0" applyNumberFormat="1" applyFont="1" applyFill="1" applyBorder="1" applyAlignment="1">
      <alignment/>
    </xf>
    <xf numFmtId="37" fontId="0" fillId="0" borderId="18" xfId="0" applyNumberFormat="1" applyFont="1" applyBorder="1" applyAlignment="1">
      <alignment horizontal="right"/>
    </xf>
    <xf numFmtId="0" fontId="67" fillId="34" borderId="13" xfId="0" applyFont="1" applyFill="1" applyBorder="1" applyAlignment="1">
      <alignment/>
    </xf>
    <xf numFmtId="165" fontId="66" fillId="34" borderId="0" xfId="0" applyNumberFormat="1" applyFont="1" applyFill="1" applyAlignment="1">
      <alignment horizontal="center"/>
    </xf>
    <xf numFmtId="0" fontId="57" fillId="0" borderId="21" xfId="0" applyFont="1" applyBorder="1" applyAlignment="1">
      <alignment/>
    </xf>
    <xf numFmtId="0" fontId="58" fillId="0" borderId="15" xfId="0" applyFont="1" applyBorder="1" applyAlignment="1">
      <alignment/>
    </xf>
    <xf numFmtId="37" fontId="60" fillId="36" borderId="15" xfId="0" applyNumberFormat="1" applyFont="1" applyFill="1" applyBorder="1" applyAlignment="1">
      <alignment horizontal="right"/>
    </xf>
    <xf numFmtId="37" fontId="60" fillId="38" borderId="17" xfId="0" applyNumberFormat="1" applyFont="1" applyFill="1" applyBorder="1" applyAlignment="1">
      <alignment horizontal="right"/>
    </xf>
    <xf numFmtId="0" fontId="57" fillId="0" borderId="14" xfId="0" applyFont="1" applyBorder="1" applyAlignment="1">
      <alignment/>
    </xf>
    <xf numFmtId="165" fontId="59" fillId="34" borderId="13" xfId="0" applyNumberFormat="1" applyFont="1" applyFill="1" applyBorder="1" applyAlignment="1">
      <alignment/>
    </xf>
    <xf numFmtId="0" fontId="57" fillId="0" borderId="0" xfId="0" applyFont="1" applyAlignment="1">
      <alignment horizontal="center"/>
    </xf>
    <xf numFmtId="37" fontId="0" fillId="0" borderId="19" xfId="0" applyNumberFormat="1" applyFont="1" applyBorder="1" applyAlignment="1">
      <alignment horizontal="right"/>
    </xf>
    <xf numFmtId="0" fontId="57" fillId="0" borderId="17" xfId="0" applyFont="1" applyBorder="1" applyAlignment="1">
      <alignment/>
    </xf>
    <xf numFmtId="0" fontId="56" fillId="0" borderId="17" xfId="0" applyFont="1" applyBorder="1" applyAlignment="1">
      <alignment/>
    </xf>
    <xf numFmtId="37" fontId="0" fillId="0" borderId="21" xfId="0" applyNumberFormat="1" applyFont="1" applyBorder="1" applyAlignment="1">
      <alignment horizontal="right"/>
    </xf>
    <xf numFmtId="0" fontId="58" fillId="0" borderId="21" xfId="0" applyFont="1" applyBorder="1" applyAlignment="1">
      <alignment/>
    </xf>
    <xf numFmtId="37" fontId="0" fillId="0" borderId="19" xfId="0" applyNumberFormat="1" applyFont="1" applyBorder="1" applyAlignment="1">
      <alignment/>
    </xf>
    <xf numFmtId="0" fontId="58" fillId="0" borderId="0" xfId="0" applyFont="1" applyAlignment="1">
      <alignment horizontal="center"/>
    </xf>
    <xf numFmtId="4" fontId="58" fillId="0" borderId="0" xfId="0" applyNumberFormat="1" applyFont="1" applyAlignment="1">
      <alignment horizontal="center"/>
    </xf>
    <xf numFmtId="37" fontId="60" fillId="38" borderId="15" xfId="0" applyNumberFormat="1" applyFont="1" applyFill="1" applyBorder="1" applyAlignment="1">
      <alignment horizontal="right"/>
    </xf>
    <xf numFmtId="37" fontId="0" fillId="38" borderId="15" xfId="0" applyNumberFormat="1" applyFont="1" applyFill="1" applyBorder="1" applyAlignment="1">
      <alignment horizontal="right"/>
    </xf>
    <xf numFmtId="37" fontId="57" fillId="39" borderId="15" xfId="0" applyNumberFormat="1" applyFont="1" applyFill="1" applyBorder="1" applyAlignment="1">
      <alignment horizontal="right"/>
    </xf>
    <xf numFmtId="37" fontId="57" fillId="42" borderId="15" xfId="0" applyNumberFormat="1" applyFont="1" applyFill="1" applyBorder="1" applyAlignment="1">
      <alignment horizontal="right"/>
    </xf>
    <xf numFmtId="37" fontId="0" fillId="0" borderId="14" xfId="0" applyNumberFormat="1" applyFont="1" applyBorder="1" applyAlignment="1">
      <alignment/>
    </xf>
    <xf numFmtId="37" fontId="57" fillId="43" borderId="12" xfId="0" applyNumberFormat="1" applyFont="1" applyFill="1" applyBorder="1" applyAlignment="1">
      <alignment/>
    </xf>
    <xf numFmtId="37" fontId="57" fillId="44" borderId="12" xfId="0" applyNumberFormat="1" applyFont="1" applyFill="1" applyBorder="1" applyAlignment="1">
      <alignment/>
    </xf>
    <xf numFmtId="0" fontId="60" fillId="35" borderId="19" xfId="0" applyFont="1" applyFill="1" applyBorder="1" applyAlignment="1">
      <alignment/>
    </xf>
    <xf numFmtId="37" fontId="60" fillId="43" borderId="15" xfId="0" applyNumberFormat="1" applyFont="1" applyFill="1" applyBorder="1" applyAlignment="1">
      <alignment/>
    </xf>
    <xf numFmtId="37" fontId="57" fillId="37" borderId="12" xfId="0" applyNumberFormat="1" applyFont="1" applyFill="1" applyBorder="1" applyAlignment="1">
      <alignment horizontal="right"/>
    </xf>
    <xf numFmtId="37" fontId="57" fillId="0" borderId="15" xfId="0" applyNumberFormat="1" applyFont="1" applyBorder="1" applyAlignment="1">
      <alignment/>
    </xf>
    <xf numFmtId="0" fontId="57" fillId="35" borderId="19" xfId="0" applyFont="1" applyFill="1" applyBorder="1" applyAlignment="1">
      <alignment horizontal="left"/>
    </xf>
    <xf numFmtId="37" fontId="68" fillId="43" borderId="15" xfId="0" applyNumberFormat="1" applyFont="1" applyFill="1" applyBorder="1" applyAlignment="1">
      <alignment/>
    </xf>
    <xf numFmtId="37" fontId="68" fillId="37" borderId="15" xfId="0" applyNumberFormat="1" applyFont="1" applyFill="1" applyBorder="1" applyAlignment="1">
      <alignment/>
    </xf>
    <xf numFmtId="0" fontId="58" fillId="35" borderId="11" xfId="0" applyFont="1" applyFill="1" applyBorder="1" applyAlignment="1">
      <alignment/>
    </xf>
    <xf numFmtId="0" fontId="57" fillId="41" borderId="12" xfId="0" applyFont="1" applyFill="1" applyBorder="1" applyAlignment="1">
      <alignment horizontal="center"/>
    </xf>
    <xf numFmtId="0" fontId="57" fillId="37" borderId="12" xfId="0" applyFont="1" applyFill="1" applyBorder="1" applyAlignment="1">
      <alignment horizontal="center"/>
    </xf>
    <xf numFmtId="0" fontId="58" fillId="33" borderId="13" xfId="0" applyFont="1" applyFill="1" applyBorder="1" applyAlignment="1">
      <alignment/>
    </xf>
    <xf numFmtId="0" fontId="57" fillId="33" borderId="15" xfId="0" applyFont="1" applyFill="1" applyBorder="1" applyAlignment="1">
      <alignment horizontal="center"/>
    </xf>
    <xf numFmtId="0" fontId="57" fillId="35" borderId="13" xfId="0" applyFont="1" applyFill="1" applyBorder="1" applyAlignment="1">
      <alignment/>
    </xf>
    <xf numFmtId="0" fontId="58" fillId="35" borderId="14" xfId="0" applyFont="1" applyFill="1" applyBorder="1" applyAlignment="1">
      <alignment/>
    </xf>
    <xf numFmtId="0" fontId="57" fillId="41" borderId="15" xfId="0" applyFont="1" applyFill="1" applyBorder="1" applyAlignment="1" quotePrefix="1">
      <alignment horizontal="center"/>
    </xf>
    <xf numFmtId="0" fontId="57" fillId="37" borderId="15" xfId="0" applyFont="1" applyFill="1" applyBorder="1" applyAlignment="1">
      <alignment horizontal="center"/>
    </xf>
    <xf numFmtId="0" fontId="58" fillId="33" borderId="0" xfId="0" applyFont="1" applyFill="1" applyAlignment="1">
      <alignment/>
    </xf>
    <xf numFmtId="0" fontId="58" fillId="33" borderId="14" xfId="0" applyFont="1" applyFill="1" applyBorder="1" applyAlignment="1">
      <alignment/>
    </xf>
    <xf numFmtId="0" fontId="57" fillId="0" borderId="15" xfId="0" applyFont="1" applyBorder="1" applyAlignment="1">
      <alignment horizontal="center"/>
    </xf>
    <xf numFmtId="0" fontId="57" fillId="33" borderId="13" xfId="0" applyFont="1" applyFill="1" applyBorder="1" applyAlignment="1">
      <alignment/>
    </xf>
    <xf numFmtId="0" fontId="58" fillId="33" borderId="15" xfId="0" applyFont="1" applyFill="1" applyBorder="1" applyAlignment="1">
      <alignment/>
    </xf>
    <xf numFmtId="0" fontId="58" fillId="0" borderId="0" xfId="0" applyFont="1" applyAlignment="1">
      <alignment/>
    </xf>
    <xf numFmtId="0" fontId="58" fillId="0" borderId="14" xfId="0" applyFont="1" applyBorder="1" applyAlignment="1">
      <alignment horizontal="left"/>
    </xf>
    <xf numFmtId="165" fontId="39" fillId="0" borderId="16" xfId="0" applyNumberFormat="1" applyFont="1" applyBorder="1" applyAlignment="1">
      <alignment/>
    </xf>
    <xf numFmtId="4" fontId="62" fillId="0" borderId="16" xfId="0" applyNumberFormat="1" applyFont="1" applyBorder="1" applyAlignment="1">
      <alignment horizontal="right"/>
    </xf>
    <xf numFmtId="0" fontId="58" fillId="0" borderId="16" xfId="0" applyFont="1" applyBorder="1" applyAlignment="1">
      <alignment/>
    </xf>
    <xf numFmtId="0" fontId="58" fillId="0" borderId="14" xfId="0" applyFont="1" applyBorder="1" applyAlignment="1">
      <alignment/>
    </xf>
    <xf numFmtId="0" fontId="58" fillId="34" borderId="15" xfId="0" applyFont="1" applyFill="1" applyBorder="1" applyAlignment="1">
      <alignment/>
    </xf>
    <xf numFmtId="37" fontId="62" fillId="0" borderId="16" xfId="0" applyNumberFormat="1" applyFont="1" applyBorder="1" applyAlignment="1">
      <alignment horizontal="right"/>
    </xf>
    <xf numFmtId="2" fontId="62" fillId="34" borderId="12" xfId="0" applyNumberFormat="1" applyFont="1" applyFill="1" applyBorder="1" applyAlignment="1">
      <alignment horizontal="right"/>
    </xf>
    <xf numFmtId="165" fontId="39" fillId="34" borderId="15" xfId="0" applyNumberFormat="1" applyFont="1" applyFill="1" applyBorder="1" applyAlignment="1">
      <alignment/>
    </xf>
    <xf numFmtId="0" fontId="58" fillId="0" borderId="13" xfId="0" applyFont="1" applyBorder="1" applyAlignment="1">
      <alignment/>
    </xf>
    <xf numFmtId="2" fontId="62" fillId="34" borderId="15" xfId="0" applyNumberFormat="1" applyFont="1" applyFill="1" applyBorder="1" applyAlignment="1">
      <alignment horizontal="right"/>
    </xf>
    <xf numFmtId="4" fontId="62" fillId="0" borderId="16" xfId="0" applyNumberFormat="1" applyFont="1" applyBorder="1" applyAlignment="1">
      <alignment horizontal="right"/>
    </xf>
    <xf numFmtId="2" fontId="62" fillId="34" borderId="14" xfId="0" applyNumberFormat="1" applyFont="1" applyFill="1" applyBorder="1" applyAlignment="1">
      <alignment horizontal="right"/>
    </xf>
    <xf numFmtId="165" fontId="62" fillId="0" borderId="16" xfId="0" applyNumberFormat="1" applyFont="1" applyBorder="1" applyAlignment="1">
      <alignment horizontal="right"/>
    </xf>
    <xf numFmtId="165" fontId="54" fillId="0" borderId="16" xfId="0" applyNumberFormat="1" applyFont="1" applyBorder="1" applyAlignment="1">
      <alignment/>
    </xf>
    <xf numFmtId="2" fontId="62" fillId="0" borderId="12" xfId="0" applyNumberFormat="1" applyFont="1" applyBorder="1" applyAlignment="1">
      <alignment horizontal="right"/>
    </xf>
    <xf numFmtId="165" fontId="39" fillId="0" borderId="15" xfId="0" applyNumberFormat="1" applyFont="1" applyBorder="1" applyAlignment="1">
      <alignment/>
    </xf>
    <xf numFmtId="164" fontId="39" fillId="0" borderId="0" xfId="0" applyNumberFormat="1" applyFont="1" applyAlignment="1">
      <alignment horizontal="right"/>
    </xf>
    <xf numFmtId="2" fontId="62" fillId="0" borderId="15" xfId="0" applyNumberFormat="1" applyFont="1" applyBorder="1" applyAlignment="1">
      <alignment horizontal="right"/>
    </xf>
    <xf numFmtId="164" fontId="39" fillId="0" borderId="16" xfId="0" applyNumberFormat="1" applyFont="1" applyBorder="1" applyAlignment="1">
      <alignment horizontal="right"/>
    </xf>
    <xf numFmtId="2" fontId="62" fillId="0" borderId="16" xfId="0" applyNumberFormat="1" applyFont="1" applyBorder="1" applyAlignment="1">
      <alignment horizontal="right"/>
    </xf>
    <xf numFmtId="164" fontId="54" fillId="0" borderId="16" xfId="0" applyNumberFormat="1" applyFont="1" applyBorder="1" applyAlignment="1">
      <alignment horizontal="right"/>
    </xf>
    <xf numFmtId="0" fontId="58" fillId="0" borderId="16" xfId="0" applyFont="1" applyBorder="1" applyAlignment="1">
      <alignment/>
    </xf>
    <xf numFmtId="2" fontId="39" fillId="0" borderId="15" xfId="0" applyNumberFormat="1" applyFont="1" applyBorder="1" applyAlignment="1">
      <alignment horizontal="right"/>
    </xf>
    <xf numFmtId="165" fontId="39" fillId="0" borderId="15" xfId="0" applyNumberFormat="1" applyFont="1" applyBorder="1" applyAlignment="1">
      <alignment horizontal="right"/>
    </xf>
    <xf numFmtId="165" fontId="62" fillId="34" borderId="16" xfId="0" applyNumberFormat="1" applyFont="1" applyFill="1" applyBorder="1" applyAlignment="1">
      <alignment horizontal="right"/>
    </xf>
    <xf numFmtId="0" fontId="39" fillId="0" borderId="16" xfId="0" applyFont="1" applyBorder="1" applyAlignment="1">
      <alignment/>
    </xf>
    <xf numFmtId="2" fontId="62" fillId="0" borderId="14" xfId="0" applyNumberFormat="1" applyFont="1" applyBorder="1" applyAlignment="1">
      <alignment horizontal="right"/>
    </xf>
    <xf numFmtId="165" fontId="62" fillId="0" borderId="15" xfId="0" applyNumberFormat="1" applyFont="1" applyBorder="1" applyAlignment="1">
      <alignment horizontal="right"/>
    </xf>
    <xf numFmtId="165" fontId="62" fillId="0" borderId="14" xfId="0" applyNumberFormat="1" applyFont="1" applyBorder="1" applyAlignment="1">
      <alignment horizontal="right"/>
    </xf>
    <xf numFmtId="165" fontId="62" fillId="0" borderId="12" xfId="0" applyNumberFormat="1" applyFont="1" applyBorder="1" applyAlignment="1">
      <alignment horizontal="right"/>
    </xf>
    <xf numFmtId="4" fontId="57" fillId="0" borderId="15" xfId="0" applyNumberFormat="1" applyFont="1" applyBorder="1" applyAlignment="1">
      <alignment horizontal="right"/>
    </xf>
    <xf numFmtId="165" fontId="57" fillId="0" borderId="15" xfId="0" applyNumberFormat="1" applyFont="1" applyBorder="1" applyAlignment="1">
      <alignment horizontal="right"/>
    </xf>
    <xf numFmtId="4" fontId="54" fillId="40" borderId="20" xfId="0" applyNumberFormat="1" applyFont="1" applyFill="1" applyBorder="1" applyAlignment="1">
      <alignment horizontal="right"/>
    </xf>
    <xf numFmtId="2" fontId="39" fillId="0" borderId="15" xfId="0" applyNumberFormat="1" applyFont="1" applyBorder="1" applyAlignment="1">
      <alignment horizontal="right"/>
    </xf>
    <xf numFmtId="0" fontId="57" fillId="33" borderId="10" xfId="0" applyFont="1" applyFill="1" applyBorder="1" applyAlignment="1">
      <alignment/>
    </xf>
    <xf numFmtId="0" fontId="58" fillId="33" borderId="12" xfId="0" applyFont="1" applyFill="1" applyBorder="1" applyAlignment="1">
      <alignment/>
    </xf>
    <xf numFmtId="4" fontId="59" fillId="40" borderId="14" xfId="0" applyNumberFormat="1" applyFont="1" applyFill="1" applyBorder="1" applyAlignment="1">
      <alignment horizontal="right"/>
    </xf>
    <xf numFmtId="165" fontId="54" fillId="37" borderId="14" xfId="0" applyNumberFormat="1" applyFont="1" applyFill="1" applyBorder="1" applyAlignment="1">
      <alignment horizontal="right"/>
    </xf>
    <xf numFmtId="0" fontId="58" fillId="0" borderId="23" xfId="0" applyFont="1" applyBorder="1" applyAlignment="1">
      <alignment/>
    </xf>
    <xf numFmtId="165" fontId="58" fillId="0" borderId="23" xfId="0" applyNumberFormat="1" applyFont="1" applyBorder="1" applyAlignment="1">
      <alignment/>
    </xf>
    <xf numFmtId="0" fontId="57" fillId="0" borderId="0" xfId="0" applyFont="1" applyAlignment="1">
      <alignment/>
    </xf>
    <xf numFmtId="4" fontId="59" fillId="0" borderId="0" xfId="0" applyNumberFormat="1" applyFont="1" applyAlignment="1">
      <alignment/>
    </xf>
    <xf numFmtId="0" fontId="59" fillId="0" borderId="15" xfId="0" applyFont="1" applyBorder="1" applyAlignment="1">
      <alignment/>
    </xf>
    <xf numFmtId="0" fontId="58" fillId="0" borderId="12" xfId="0" applyFont="1" applyBorder="1" applyAlignment="1">
      <alignment/>
    </xf>
    <xf numFmtId="0" fontId="59" fillId="45" borderId="12" xfId="0" applyFont="1" applyFill="1" applyBorder="1" applyAlignment="1">
      <alignment horizontal="center"/>
    </xf>
    <xf numFmtId="0" fontId="59" fillId="0" borderId="12" xfId="0" applyFont="1" applyBorder="1" applyAlignment="1">
      <alignment horizontal="center"/>
    </xf>
    <xf numFmtId="2" fontId="59" fillId="45" borderId="12" xfId="0" applyNumberFormat="1" applyFont="1" applyFill="1" applyBorder="1" applyAlignment="1">
      <alignment horizontal="center"/>
    </xf>
    <xf numFmtId="0" fontId="59" fillId="0" borderId="21" xfId="0" applyFont="1" applyBorder="1" applyAlignment="1">
      <alignment/>
    </xf>
    <xf numFmtId="0" fontId="59" fillId="45" borderId="15" xfId="0" applyFont="1" applyFill="1" applyBorder="1" applyAlignment="1" quotePrefix="1">
      <alignment horizontal="center"/>
    </xf>
    <xf numFmtId="0" fontId="59" fillId="0" borderId="15" xfId="0" applyFont="1" applyBorder="1" applyAlignment="1">
      <alignment horizontal="center"/>
    </xf>
    <xf numFmtId="2" fontId="59" fillId="45" borderId="15" xfId="0" applyNumberFormat="1" applyFont="1" applyFill="1" applyBorder="1" applyAlignment="1" quotePrefix="1">
      <alignment horizontal="center"/>
    </xf>
    <xf numFmtId="0" fontId="67" fillId="45" borderId="15" xfId="0" applyFont="1" applyFill="1" applyBorder="1" applyAlignment="1">
      <alignment/>
    </xf>
    <xf numFmtId="0" fontId="59" fillId="37" borderId="21" xfId="0" applyFont="1" applyFill="1" applyBorder="1" applyAlignment="1">
      <alignment/>
    </xf>
    <xf numFmtId="0" fontId="58" fillId="46" borderId="16" xfId="0" applyFont="1" applyFill="1" applyBorder="1" applyAlignment="1">
      <alignment/>
    </xf>
    <xf numFmtId="0" fontId="58" fillId="46" borderId="15" xfId="0" applyFont="1" applyFill="1" applyBorder="1" applyAlignment="1">
      <alignment/>
    </xf>
    <xf numFmtId="2" fontId="58" fillId="46" borderId="15" xfId="0" applyNumberFormat="1" applyFont="1" applyFill="1" applyBorder="1" applyAlignment="1">
      <alignment/>
    </xf>
    <xf numFmtId="0" fontId="67" fillId="0" borderId="0" xfId="0" applyFont="1" applyAlignment="1">
      <alignment/>
    </xf>
    <xf numFmtId="0" fontId="59" fillId="37" borderId="19" xfId="0" applyFont="1" applyFill="1" applyBorder="1" applyAlignment="1">
      <alignment/>
    </xf>
    <xf numFmtId="0" fontId="67" fillId="0" borderId="21" xfId="0" applyFont="1" applyBorder="1" applyAlignment="1">
      <alignment/>
    </xf>
    <xf numFmtId="0" fontId="58" fillId="0" borderId="15" xfId="0" applyFont="1" applyBorder="1" applyAlignment="1">
      <alignment/>
    </xf>
    <xf numFmtId="37" fontId="67" fillId="0" borderId="12" xfId="0" applyNumberFormat="1" applyFont="1" applyBorder="1" applyAlignment="1">
      <alignment horizontal="right"/>
    </xf>
    <xf numFmtId="37" fontId="67" fillId="45" borderId="15" xfId="0" applyNumberFormat="1" applyFont="1" applyFill="1" applyBorder="1" applyAlignment="1">
      <alignment horizontal="right"/>
    </xf>
    <xf numFmtId="37" fontId="58" fillId="0" borderId="15" xfId="0" applyNumberFormat="1" applyFont="1" applyBorder="1" applyAlignment="1">
      <alignment/>
    </xf>
    <xf numFmtId="165" fontId="67" fillId="0" borderId="15" xfId="0" applyNumberFormat="1" applyFont="1" applyBorder="1" applyAlignment="1">
      <alignment/>
    </xf>
    <xf numFmtId="0" fontId="57" fillId="0" borderId="15" xfId="0" applyFont="1" applyBorder="1" applyAlignment="1">
      <alignment/>
    </xf>
    <xf numFmtId="37" fontId="67" fillId="0" borderId="15" xfId="0" applyNumberFormat="1" applyFont="1" applyBorder="1" applyAlignment="1">
      <alignment horizontal="right"/>
    </xf>
    <xf numFmtId="165" fontId="67" fillId="47" borderId="15" xfId="0" applyNumberFormat="1" applyFont="1" applyFill="1" applyBorder="1" applyAlignment="1">
      <alignment horizontal="right"/>
    </xf>
    <xf numFmtId="165" fontId="58" fillId="0" borderId="15" xfId="0" applyNumberFormat="1" applyFont="1" applyBorder="1" applyAlignment="1">
      <alignment/>
    </xf>
    <xf numFmtId="37" fontId="59" fillId="45" borderId="15" xfId="0" applyNumberFormat="1" applyFont="1" applyFill="1" applyBorder="1" applyAlignment="1">
      <alignment horizontal="right"/>
    </xf>
    <xf numFmtId="37" fontId="59" fillId="37" borderId="15" xfId="0" applyNumberFormat="1" applyFont="1" applyFill="1" applyBorder="1" applyAlignment="1">
      <alignment horizontal="right"/>
    </xf>
    <xf numFmtId="165" fontId="59" fillId="37" borderId="15" xfId="0" applyNumberFormat="1" applyFont="1" applyFill="1" applyBorder="1" applyAlignment="1">
      <alignment horizontal="right"/>
    </xf>
    <xf numFmtId="0" fontId="58" fillId="37" borderId="15" xfId="0" applyFont="1" applyFill="1" applyBorder="1" applyAlignment="1">
      <alignment/>
    </xf>
    <xf numFmtId="37" fontId="58" fillId="37" borderId="15" xfId="0" applyNumberFormat="1" applyFont="1" applyFill="1" applyBorder="1" applyAlignment="1">
      <alignment/>
    </xf>
    <xf numFmtId="165" fontId="58" fillId="37" borderId="15" xfId="0" applyNumberFormat="1" applyFont="1" applyFill="1" applyBorder="1" applyAlignment="1">
      <alignment/>
    </xf>
    <xf numFmtId="4" fontId="58" fillId="0" borderId="0" xfId="0" applyNumberFormat="1" applyFont="1" applyAlignment="1">
      <alignment/>
    </xf>
    <xf numFmtId="0" fontId="59" fillId="37" borderId="16" xfId="0" applyFont="1" applyFill="1" applyBorder="1" applyAlignment="1">
      <alignment/>
    </xf>
    <xf numFmtId="37" fontId="69" fillId="0" borderId="15" xfId="0" applyNumberFormat="1" applyFont="1" applyBorder="1" applyAlignment="1">
      <alignment horizontal="right"/>
    </xf>
    <xf numFmtId="0" fontId="70" fillId="46" borderId="19" xfId="0" applyFont="1" applyFill="1" applyBorder="1" applyAlignment="1">
      <alignment/>
    </xf>
    <xf numFmtId="37" fontId="58" fillId="46" borderId="15" xfId="0" applyNumberFormat="1" applyFont="1" applyFill="1" applyBorder="1" applyAlignment="1">
      <alignment/>
    </xf>
    <xf numFmtId="0" fontId="58" fillId="48" borderId="19" xfId="0" applyFont="1" applyFill="1" applyBorder="1" applyAlignment="1">
      <alignment/>
    </xf>
    <xf numFmtId="0" fontId="58" fillId="48" borderId="15" xfId="0" applyFont="1" applyFill="1" applyBorder="1" applyAlignment="1">
      <alignment/>
    </xf>
    <xf numFmtId="37" fontId="67" fillId="48" borderId="15" xfId="0" applyNumberFormat="1" applyFont="1" applyFill="1" applyBorder="1" applyAlignment="1">
      <alignment horizontal="right"/>
    </xf>
    <xf numFmtId="37" fontId="58" fillId="48" borderId="15" xfId="0" applyNumberFormat="1" applyFont="1" applyFill="1" applyBorder="1" applyAlignment="1">
      <alignment/>
    </xf>
    <xf numFmtId="0" fontId="70" fillId="46" borderId="21" xfId="0" applyFont="1" applyFill="1" applyBorder="1" applyAlignment="1">
      <alignment/>
    </xf>
    <xf numFmtId="37" fontId="57" fillId="46" borderId="15" xfId="0" applyNumberFormat="1" applyFont="1" applyFill="1" applyBorder="1" applyAlignment="1">
      <alignment horizontal="center"/>
    </xf>
    <xf numFmtId="0" fontId="57" fillId="46" borderId="15" xfId="0" applyFont="1" applyFill="1" applyBorder="1" applyAlignment="1">
      <alignment horizontal="center"/>
    </xf>
    <xf numFmtId="0" fontId="58" fillId="0" borderId="19" xfId="0" applyFont="1" applyBorder="1" applyAlignment="1">
      <alignment/>
    </xf>
    <xf numFmtId="37" fontId="67" fillId="0" borderId="16" xfId="0" applyNumberFormat="1" applyFont="1" applyBorder="1" applyAlignment="1">
      <alignment horizontal="right"/>
    </xf>
    <xf numFmtId="165" fontId="67" fillId="0" borderId="16" xfId="0" applyNumberFormat="1" applyFont="1" applyBorder="1" applyAlignment="1">
      <alignment/>
    </xf>
    <xf numFmtId="2" fontId="67" fillId="0" borderId="13" xfId="0" applyNumberFormat="1" applyFont="1" applyBorder="1" applyAlignment="1">
      <alignment horizontal="right"/>
    </xf>
    <xf numFmtId="0" fontId="58" fillId="0" borderId="0" xfId="0" applyFont="1" applyAlignment="1">
      <alignment horizontal="left"/>
    </xf>
    <xf numFmtId="0" fontId="56" fillId="0" borderId="16" xfId="0" applyFont="1" applyBorder="1" applyAlignment="1">
      <alignment/>
    </xf>
    <xf numFmtId="37" fontId="67" fillId="0" borderId="19" xfId="0" applyNumberFormat="1" applyFont="1" applyBorder="1" applyAlignment="1">
      <alignment horizontal="right"/>
    </xf>
    <xf numFmtId="165" fontId="65" fillId="0" borderId="16" xfId="0" applyNumberFormat="1" applyFont="1" applyBorder="1" applyAlignment="1">
      <alignment horizontal="right"/>
    </xf>
    <xf numFmtId="165" fontId="65" fillId="0" borderId="16" xfId="0" applyNumberFormat="1" applyFont="1" applyBorder="1" applyAlignment="1">
      <alignment horizontal="right"/>
    </xf>
    <xf numFmtId="0" fontId="56" fillId="0" borderId="0" xfId="0" applyFont="1" applyAlignment="1">
      <alignment horizontal="right"/>
    </xf>
    <xf numFmtId="0" fontId="56" fillId="0" borderId="0" xfId="0" applyFont="1" applyAlignment="1">
      <alignment horizontal="left"/>
    </xf>
    <xf numFmtId="4" fontId="56" fillId="0" borderId="0" xfId="0" applyNumberFormat="1" applyFont="1" applyAlignment="1">
      <alignment horizontal="right"/>
    </xf>
    <xf numFmtId="2" fontId="58" fillId="0" borderId="0" xfId="0" applyNumberFormat="1" applyFont="1" applyAlignment="1">
      <alignment horizontal="left"/>
    </xf>
    <xf numFmtId="37" fontId="58" fillId="45" borderId="16" xfId="0" applyNumberFormat="1" applyFont="1" applyFill="1" applyBorder="1" applyAlignment="1">
      <alignment/>
    </xf>
    <xf numFmtId="37" fontId="58" fillId="0" borderId="16" xfId="0" applyNumberFormat="1" applyFont="1" applyBorder="1" applyAlignment="1">
      <alignment/>
    </xf>
    <xf numFmtId="0" fontId="58" fillId="0" borderId="16" xfId="0" applyFont="1" applyBorder="1" applyAlignment="1">
      <alignment/>
    </xf>
    <xf numFmtId="37" fontId="67" fillId="45" borderId="16" xfId="0" applyNumberFormat="1" applyFont="1" applyFill="1" applyBorder="1" applyAlignment="1">
      <alignment horizontal="right"/>
    </xf>
    <xf numFmtId="37" fontId="58" fillId="0" borderId="16" xfId="0" applyNumberFormat="1" applyFont="1" applyBorder="1" applyAlignment="1">
      <alignment/>
    </xf>
    <xf numFmtId="2" fontId="58" fillId="0" borderId="0" xfId="0" applyNumberFormat="1" applyFont="1" applyAlignment="1">
      <alignment horizontal="left"/>
    </xf>
    <xf numFmtId="37" fontId="67" fillId="0" borderId="16" xfId="0" applyNumberFormat="1" applyFont="1" applyBorder="1" applyAlignment="1">
      <alignment/>
    </xf>
    <xf numFmtId="0" fontId="70" fillId="35" borderId="15" xfId="0" applyFont="1" applyFill="1" applyBorder="1" applyAlignment="1">
      <alignment/>
    </xf>
    <xf numFmtId="37" fontId="59" fillId="0" borderId="15" xfId="0" applyNumberFormat="1" applyFont="1" applyBorder="1" applyAlignment="1">
      <alignment horizontal="right"/>
    </xf>
    <xf numFmtId="37" fontId="59" fillId="0" borderId="19" xfId="0" applyNumberFormat="1" applyFont="1" applyBorder="1" applyAlignment="1">
      <alignment horizontal="right"/>
    </xf>
    <xf numFmtId="37" fontId="57" fillId="0" borderId="15" xfId="0" applyNumberFormat="1" applyFont="1" applyBorder="1" applyAlignment="1">
      <alignment/>
    </xf>
    <xf numFmtId="2" fontId="57" fillId="0" borderId="13" xfId="0" applyNumberFormat="1" applyFont="1" applyBorder="1" applyAlignment="1">
      <alignment horizontal="right"/>
    </xf>
    <xf numFmtId="165" fontId="59" fillId="47" borderId="16" xfId="0" applyNumberFormat="1" applyFont="1" applyFill="1" applyBorder="1" applyAlignment="1">
      <alignment/>
    </xf>
    <xf numFmtId="37" fontId="58" fillId="45" borderId="15" xfId="0" applyNumberFormat="1" applyFont="1" applyFill="1" applyBorder="1" applyAlignment="1">
      <alignment/>
    </xf>
    <xf numFmtId="165" fontId="67" fillId="47" borderId="16" xfId="0" applyNumberFormat="1" applyFont="1" applyFill="1" applyBorder="1" applyAlignment="1">
      <alignment/>
    </xf>
    <xf numFmtId="0" fontId="70" fillId="47" borderId="15" xfId="0" applyFont="1" applyFill="1" applyBorder="1" applyAlignment="1">
      <alignment/>
    </xf>
    <xf numFmtId="37" fontId="67" fillId="47" borderId="15" xfId="0" applyNumberFormat="1" applyFont="1" applyFill="1" applyBorder="1" applyAlignment="1">
      <alignment horizontal="right"/>
    </xf>
    <xf numFmtId="37" fontId="58" fillId="47" borderId="15" xfId="0" applyNumberFormat="1" applyFont="1" applyFill="1" applyBorder="1" applyAlignment="1">
      <alignment/>
    </xf>
    <xf numFmtId="165" fontId="67" fillId="47" borderId="17" xfId="0" applyNumberFormat="1" applyFont="1" applyFill="1" applyBorder="1" applyAlignment="1">
      <alignment/>
    </xf>
    <xf numFmtId="0" fontId="58" fillId="35" borderId="16" xfId="0" applyFont="1" applyFill="1" applyBorder="1" applyAlignment="1">
      <alignment/>
    </xf>
    <xf numFmtId="37" fontId="59" fillId="35" borderId="15" xfId="0" applyNumberFormat="1" applyFont="1" applyFill="1" applyBorder="1" applyAlignment="1">
      <alignment horizontal="right"/>
    </xf>
    <xf numFmtId="0" fontId="70" fillId="0" borderId="15" xfId="0" applyFont="1" applyBorder="1" applyAlignment="1">
      <alignment/>
    </xf>
    <xf numFmtId="165" fontId="67" fillId="0" borderId="17" xfId="0" applyNumberFormat="1" applyFont="1" applyBorder="1" applyAlignment="1">
      <alignment/>
    </xf>
    <xf numFmtId="2" fontId="58" fillId="0" borderId="13" xfId="0" applyNumberFormat="1" applyFont="1" applyBorder="1" applyAlignment="1">
      <alignment horizontal="right"/>
    </xf>
    <xf numFmtId="37" fontId="58" fillId="0" borderId="0" xfId="0" applyNumberFormat="1" applyFont="1" applyAlignment="1">
      <alignment/>
    </xf>
    <xf numFmtId="37" fontId="57" fillId="46" borderId="15" xfId="0" applyNumberFormat="1" applyFont="1" applyFill="1" applyBorder="1" applyAlignment="1">
      <alignment/>
    </xf>
    <xf numFmtId="37" fontId="59" fillId="46" borderId="15" xfId="0" applyNumberFormat="1" applyFont="1" applyFill="1" applyBorder="1" applyAlignment="1">
      <alignment/>
    </xf>
    <xf numFmtId="3" fontId="59" fillId="46" borderId="15" xfId="0" applyNumberFormat="1" applyFont="1" applyFill="1" applyBorder="1" applyAlignment="1">
      <alignment/>
    </xf>
    <xf numFmtId="37" fontId="59" fillId="0" borderId="15" xfId="0" applyNumberFormat="1" applyFont="1" applyBorder="1" applyAlignment="1">
      <alignment/>
    </xf>
    <xf numFmtId="165" fontId="67" fillId="0" borderId="16" xfId="0" applyNumberFormat="1" applyFont="1" applyBorder="1" applyAlignment="1">
      <alignment horizontal="right"/>
    </xf>
    <xf numFmtId="0" fontId="71" fillId="0" borderId="0" xfId="0" applyFont="1" applyAlignment="1">
      <alignment/>
    </xf>
    <xf numFmtId="2" fontId="58" fillId="0" borderId="0" xfId="0" applyNumberFormat="1" applyFont="1" applyAlignment="1">
      <alignment horizontal="right"/>
    </xf>
    <xf numFmtId="0" fontId="58" fillId="0" borderId="0" xfId="0" applyFont="1" applyAlignment="1">
      <alignment horizontal="right"/>
    </xf>
    <xf numFmtId="0" fontId="67" fillId="0" borderId="19" xfId="0" applyFont="1" applyBorder="1" applyAlignment="1">
      <alignment/>
    </xf>
    <xf numFmtId="4" fontId="58" fillId="0" borderId="13" xfId="0" applyNumberFormat="1" applyFont="1" applyBorder="1" applyAlignment="1">
      <alignment/>
    </xf>
    <xf numFmtId="4" fontId="71" fillId="0" borderId="0" xfId="0" applyNumberFormat="1" applyFont="1" applyAlignment="1">
      <alignment/>
    </xf>
    <xf numFmtId="4" fontId="58" fillId="0" borderId="0" xfId="0" applyNumberFormat="1" applyFont="1" applyAlignment="1">
      <alignment/>
    </xf>
    <xf numFmtId="4" fontId="58" fillId="0" borderId="13" xfId="0" applyNumberFormat="1" applyFont="1" applyBorder="1" applyAlignment="1">
      <alignment/>
    </xf>
    <xf numFmtId="37" fontId="67" fillId="49" borderId="15" xfId="0" applyNumberFormat="1" applyFont="1" applyFill="1" applyBorder="1" applyAlignment="1">
      <alignment horizontal="right"/>
    </xf>
    <xf numFmtId="0" fontId="72" fillId="0" borderId="21" xfId="0" applyFont="1" applyBorder="1" applyAlignment="1">
      <alignment vertical="top" wrapText="1"/>
    </xf>
    <xf numFmtId="37" fontId="67" fillId="40" borderId="15" xfId="0" applyNumberFormat="1" applyFont="1" applyFill="1" applyBorder="1" applyAlignment="1">
      <alignment horizontal="right"/>
    </xf>
    <xf numFmtId="0" fontId="58" fillId="0" borderId="21" xfId="0" applyFont="1" applyBorder="1" applyAlignment="1">
      <alignment vertical="top" wrapText="1"/>
    </xf>
    <xf numFmtId="0" fontId="58" fillId="0" borderId="15" xfId="0" applyFont="1" applyBorder="1" applyAlignment="1">
      <alignment vertical="top" wrapText="1"/>
    </xf>
    <xf numFmtId="37" fontId="67" fillId="0" borderId="15" xfId="0" applyNumberFormat="1" applyFont="1" applyBorder="1" applyAlignment="1">
      <alignment/>
    </xf>
    <xf numFmtId="165" fontId="67" fillId="0" borderId="16" xfId="0" applyNumberFormat="1" applyFont="1" applyBorder="1" applyAlignment="1">
      <alignment/>
    </xf>
    <xf numFmtId="37" fontId="57" fillId="0" borderId="15" xfId="0" applyNumberFormat="1" applyFont="1" applyBorder="1" applyAlignment="1">
      <alignment horizontal="center"/>
    </xf>
    <xf numFmtId="37" fontId="59" fillId="40" borderId="15" xfId="0" applyNumberFormat="1" applyFont="1" applyFill="1" applyBorder="1" applyAlignment="1">
      <alignment/>
    </xf>
    <xf numFmtId="165" fontId="59" fillId="0" borderId="16" xfId="0" applyNumberFormat="1" applyFont="1" applyBorder="1" applyAlignment="1">
      <alignment/>
    </xf>
    <xf numFmtId="0" fontId="59" fillId="0" borderId="19" xfId="0" applyFont="1" applyBorder="1" applyAlignment="1">
      <alignment/>
    </xf>
    <xf numFmtId="37" fontId="59" fillId="45" borderId="15" xfId="0" applyNumberFormat="1" applyFont="1" applyFill="1" applyBorder="1" applyAlignment="1">
      <alignment/>
    </xf>
    <xf numFmtId="37" fontId="59" fillId="37" borderId="15" xfId="0" applyNumberFormat="1" applyFont="1" applyFill="1" applyBorder="1" applyAlignment="1">
      <alignment/>
    </xf>
    <xf numFmtId="2" fontId="59" fillId="37" borderId="16" xfId="0" applyNumberFormat="1" applyFont="1" applyFill="1" applyBorder="1" applyAlignment="1">
      <alignment/>
    </xf>
    <xf numFmtId="4" fontId="56" fillId="0" borderId="0" xfId="0" applyNumberFormat="1" applyFont="1" applyAlignment="1">
      <alignment horizontal="left"/>
    </xf>
    <xf numFmtId="0" fontId="58" fillId="0" borderId="0" xfId="0" applyFont="1" applyAlignment="1">
      <alignment horizontal="center"/>
    </xf>
    <xf numFmtId="37" fontId="58" fillId="40" borderId="15" xfId="0" applyNumberFormat="1" applyFont="1" applyFill="1" applyBorder="1" applyAlignment="1">
      <alignment/>
    </xf>
    <xf numFmtId="37" fontId="67" fillId="40" borderId="15" xfId="0" applyNumberFormat="1" applyFont="1" applyFill="1" applyBorder="1" applyAlignment="1">
      <alignment/>
    </xf>
    <xf numFmtId="4" fontId="67" fillId="37" borderId="16" xfId="0" applyNumberFormat="1" applyFont="1" applyFill="1" applyBorder="1" applyAlignment="1">
      <alignment/>
    </xf>
    <xf numFmtId="4" fontId="67" fillId="0" borderId="0" xfId="0" applyNumberFormat="1" applyFont="1" applyAlignment="1">
      <alignment/>
    </xf>
    <xf numFmtId="4" fontId="67" fillId="0" borderId="0" xfId="0" applyNumberFormat="1" applyFont="1" applyAlignment="1">
      <alignment horizontal="right"/>
    </xf>
    <xf numFmtId="4" fontId="67" fillId="0" borderId="0" xfId="0" applyNumberFormat="1" applyFont="1" applyAlignment="1">
      <alignment/>
    </xf>
    <xf numFmtId="0" fontId="54" fillId="0" borderId="21" xfId="0" applyFont="1" applyBorder="1" applyAlignment="1">
      <alignment/>
    </xf>
    <xf numFmtId="0" fontId="72" fillId="0" borderId="15" xfId="0" applyFont="1" applyBorder="1" applyAlignment="1">
      <alignment/>
    </xf>
    <xf numFmtId="37" fontId="59" fillId="40" borderId="15" xfId="0" applyNumberFormat="1" applyFont="1" applyFill="1" applyBorder="1" applyAlignment="1">
      <alignment horizontal="right"/>
    </xf>
    <xf numFmtId="2" fontId="59" fillId="37" borderId="16" xfId="0" applyNumberFormat="1" applyFont="1" applyFill="1" applyBorder="1" applyAlignment="1">
      <alignment horizontal="right"/>
    </xf>
    <xf numFmtId="0" fontId="66" fillId="0" borderId="0" xfId="0" applyFont="1" applyAlignment="1">
      <alignment/>
    </xf>
    <xf numFmtId="0" fontId="67" fillId="0" borderId="0" xfId="0" applyFont="1" applyAlignment="1">
      <alignment horizontal="right"/>
    </xf>
    <xf numFmtId="0" fontId="73" fillId="0" borderId="0" xfId="0" applyFont="1" applyAlignment="1">
      <alignment/>
    </xf>
    <xf numFmtId="0" fontId="64" fillId="0" borderId="0" xfId="0" applyFont="1" applyAlignment="1">
      <alignment/>
    </xf>
    <xf numFmtId="0" fontId="74" fillId="0" borderId="0" xfId="0" applyFont="1" applyAlignment="1">
      <alignment/>
    </xf>
    <xf numFmtId="0" fontId="75" fillId="0" borderId="22" xfId="0" applyFont="1" applyBorder="1" applyAlignment="1">
      <alignment/>
    </xf>
    <xf numFmtId="0" fontId="76" fillId="37" borderId="16" xfId="0" applyFont="1" applyFill="1" applyBorder="1" applyAlignment="1">
      <alignment/>
    </xf>
    <xf numFmtId="0" fontId="67" fillId="37" borderId="16" xfId="0" applyFont="1" applyFill="1" applyBorder="1" applyAlignment="1">
      <alignment/>
    </xf>
    <xf numFmtId="0" fontId="59" fillId="37" borderId="16" xfId="0" applyFont="1" applyFill="1" applyBorder="1" applyAlignment="1">
      <alignment horizontal="center"/>
    </xf>
    <xf numFmtId="0" fontId="59" fillId="37" borderId="12" xfId="0" applyFont="1" applyFill="1" applyBorder="1" applyAlignment="1">
      <alignment horizontal="center"/>
    </xf>
    <xf numFmtId="0" fontId="67" fillId="0" borderId="16" xfId="0" applyFont="1" applyBorder="1" applyAlignment="1">
      <alignment/>
    </xf>
    <xf numFmtId="0" fontId="59" fillId="41" borderId="15" xfId="0" applyFont="1" applyFill="1" applyBorder="1" applyAlignment="1">
      <alignment horizontal="center"/>
    </xf>
    <xf numFmtId="0" fontId="59" fillId="0" borderId="0" xfId="0" applyFont="1" applyAlignment="1">
      <alignment horizontal="center"/>
    </xf>
    <xf numFmtId="0" fontId="59" fillId="0" borderId="16" xfId="0" applyFont="1" applyBorder="1" applyAlignment="1">
      <alignment horizontal="center"/>
    </xf>
    <xf numFmtId="0" fontId="67" fillId="41" borderId="16" xfId="0" applyFont="1" applyFill="1" applyBorder="1" applyAlignment="1">
      <alignment/>
    </xf>
    <xf numFmtId="0" fontId="67" fillId="0" borderId="16" xfId="0" applyFont="1" applyBorder="1" applyAlignment="1">
      <alignment/>
    </xf>
    <xf numFmtId="0" fontId="39" fillId="0" borderId="16" xfId="0" applyFont="1" applyBorder="1" applyAlignment="1">
      <alignment/>
    </xf>
    <xf numFmtId="0" fontId="39" fillId="0" borderId="16" xfId="0" applyFont="1" applyBorder="1" applyAlignment="1">
      <alignment/>
    </xf>
    <xf numFmtId="0" fontId="39" fillId="0" borderId="16" xfId="0" applyFont="1" applyBorder="1" applyAlignment="1">
      <alignment horizontal="right"/>
    </xf>
    <xf numFmtId="0" fontId="39" fillId="41" borderId="16" xfId="0" applyFont="1" applyFill="1" applyBorder="1" applyAlignment="1">
      <alignment horizontal="right"/>
    </xf>
    <xf numFmtId="0" fontId="62" fillId="0" borderId="16" xfId="0" applyFont="1" applyBorder="1" applyAlignment="1">
      <alignment horizontal="right"/>
    </xf>
    <xf numFmtId="0" fontId="39" fillId="0" borderId="16" xfId="0" applyFont="1" applyBorder="1" applyAlignment="1">
      <alignment horizontal="center"/>
    </xf>
    <xf numFmtId="0" fontId="67" fillId="0" borderId="16" xfId="0" applyFont="1" applyBorder="1" applyAlignment="1">
      <alignment horizontal="right"/>
    </xf>
    <xf numFmtId="0" fontId="67" fillId="0" borderId="16" xfId="0" applyFont="1" applyBorder="1" applyAlignment="1">
      <alignment/>
    </xf>
    <xf numFmtId="2" fontId="39" fillId="41" borderId="19" xfId="0" applyNumberFormat="1" applyFont="1" applyFill="1" applyBorder="1" applyAlignment="1">
      <alignment horizontal="right"/>
    </xf>
    <xf numFmtId="0" fontId="62" fillId="34" borderId="16" xfId="0" applyFont="1" applyFill="1" applyBorder="1" applyAlignment="1">
      <alignment horizontal="right"/>
    </xf>
    <xf numFmtId="2" fontId="62" fillId="34" borderId="16" xfId="0" applyNumberFormat="1" applyFont="1" applyFill="1" applyBorder="1" applyAlignment="1">
      <alignment horizontal="right"/>
    </xf>
    <xf numFmtId="0" fontId="39" fillId="41" borderId="16" xfId="0" applyFont="1" applyFill="1" applyBorder="1" applyAlignment="1">
      <alignment/>
    </xf>
    <xf numFmtId="0" fontId="67" fillId="34" borderId="16" xfId="0" applyFont="1" applyFill="1" applyBorder="1" applyAlignment="1">
      <alignment horizontal="right"/>
    </xf>
    <xf numFmtId="0" fontId="67" fillId="50" borderId="16" xfId="0" applyFont="1" applyFill="1" applyBorder="1" applyAlignment="1">
      <alignment horizontal="right"/>
    </xf>
    <xf numFmtId="0" fontId="39" fillId="0" borderId="16" xfId="0" applyFont="1" applyBorder="1" applyAlignment="1">
      <alignment horizontal="left"/>
    </xf>
    <xf numFmtId="0" fontId="39" fillId="0" borderId="0" xfId="0" applyFont="1" applyAlignment="1">
      <alignment/>
    </xf>
    <xf numFmtId="0" fontId="62" fillId="0" borderId="16" xfId="0" applyFont="1" applyBorder="1" applyAlignment="1">
      <alignment/>
    </xf>
    <xf numFmtId="0" fontId="54" fillId="0" borderId="16" xfId="0" applyFont="1" applyBorder="1" applyAlignment="1">
      <alignment horizontal="right"/>
    </xf>
    <xf numFmtId="0" fontId="54" fillId="37" borderId="16" xfId="0" applyFont="1" applyFill="1" applyBorder="1" applyAlignment="1">
      <alignment/>
    </xf>
    <xf numFmtId="0" fontId="39" fillId="37" borderId="16" xfId="0" applyFont="1" applyFill="1" applyBorder="1" applyAlignment="1">
      <alignment/>
    </xf>
    <xf numFmtId="37" fontId="54" fillId="37" borderId="16" xfId="0" applyNumberFormat="1" applyFont="1" applyFill="1" applyBorder="1" applyAlignment="1">
      <alignment horizontal="right"/>
    </xf>
    <xf numFmtId="37" fontId="39" fillId="37" borderId="16" xfId="0" applyNumberFormat="1" applyFont="1" applyFill="1" applyBorder="1" applyAlignment="1">
      <alignment/>
    </xf>
    <xf numFmtId="0" fontId="58" fillId="37" borderId="16" xfId="0" applyFont="1" applyFill="1" applyBorder="1" applyAlignment="1">
      <alignment/>
    </xf>
    <xf numFmtId="0" fontId="59" fillId="37" borderId="16" xfId="0" applyFont="1" applyFill="1" applyBorder="1" applyAlignment="1">
      <alignment/>
    </xf>
    <xf numFmtId="0" fontId="76" fillId="0" borderId="19" xfId="0" applyFont="1" applyBorder="1" applyAlignment="1">
      <alignment/>
    </xf>
    <xf numFmtId="0" fontId="57" fillId="0" borderId="12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5" xfId="0" applyFont="1" applyBorder="1" applyAlignment="1">
      <alignment horizontal="center"/>
    </xf>
    <xf numFmtId="0" fontId="57" fillId="0" borderId="19" xfId="0" applyFont="1" applyBorder="1" applyAlignment="1">
      <alignment/>
    </xf>
    <xf numFmtId="0" fontId="58" fillId="47" borderId="16" xfId="0" applyFont="1" applyFill="1" applyBorder="1" applyAlignment="1">
      <alignment horizontal="center"/>
    </xf>
    <xf numFmtId="4" fontId="67" fillId="0" borderId="12" xfId="0" applyNumberFormat="1" applyFont="1" applyBorder="1" applyAlignment="1">
      <alignment horizontal="right"/>
    </xf>
    <xf numFmtId="4" fontId="67" fillId="0" borderId="16" xfId="0" applyNumberFormat="1" applyFont="1" applyBorder="1" applyAlignment="1">
      <alignment horizontal="right"/>
    </xf>
    <xf numFmtId="49" fontId="67" fillId="0" borderId="16" xfId="0" applyNumberFormat="1" applyFont="1" applyBorder="1" applyAlignment="1">
      <alignment horizontal="center"/>
    </xf>
    <xf numFmtId="0" fontId="54" fillId="41" borderId="0" xfId="0" applyFont="1" applyFill="1" applyAlignment="1">
      <alignment/>
    </xf>
    <xf numFmtId="0" fontId="58" fillId="41" borderId="14" xfId="0" applyFont="1" applyFill="1" applyBorder="1" applyAlignment="1">
      <alignment/>
    </xf>
    <xf numFmtId="4" fontId="59" fillId="41" borderId="12" xfId="0" applyNumberFormat="1" applyFont="1" applyFill="1" applyBorder="1" applyAlignment="1">
      <alignment horizontal="right"/>
    </xf>
    <xf numFmtId="4" fontId="59" fillId="51" borderId="16" xfId="0" applyNumberFormat="1" applyFont="1" applyFill="1" applyBorder="1" applyAlignment="1">
      <alignment horizontal="right"/>
    </xf>
    <xf numFmtId="4" fontId="59" fillId="41" borderId="16" xfId="0" applyNumberFormat="1" applyFont="1" applyFill="1" applyBorder="1" applyAlignment="1">
      <alignment horizontal="right"/>
    </xf>
    <xf numFmtId="0" fontId="58" fillId="47" borderId="0" xfId="0" applyFont="1" applyFill="1" applyAlignment="1">
      <alignment/>
    </xf>
    <xf numFmtId="4" fontId="67" fillId="0" borderId="12" xfId="0" applyNumberFormat="1" applyFont="1" applyBorder="1" applyAlignment="1">
      <alignment/>
    </xf>
    <xf numFmtId="0" fontId="54" fillId="0" borderId="0" xfId="0" applyFont="1" applyAlignment="1">
      <alignment/>
    </xf>
    <xf numFmtId="0" fontId="67" fillId="0" borderId="12" xfId="0" applyFont="1" applyBorder="1" applyAlignment="1">
      <alignment/>
    </xf>
    <xf numFmtId="2" fontId="67" fillId="37" borderId="12" xfId="0" applyNumberFormat="1" applyFont="1" applyFill="1" applyBorder="1" applyAlignment="1">
      <alignment horizontal="right"/>
    </xf>
    <xf numFmtId="2" fontId="67" fillId="37" borderId="16" xfId="0" applyNumberFormat="1" applyFont="1" applyFill="1" applyBorder="1" applyAlignment="1">
      <alignment horizontal="right"/>
    </xf>
    <xf numFmtId="2" fontId="65" fillId="37" borderId="12" xfId="0" applyNumberFormat="1" applyFont="1" applyFill="1" applyBorder="1" applyAlignment="1">
      <alignment horizontal="right"/>
    </xf>
    <xf numFmtId="165" fontId="65" fillId="37" borderId="16" xfId="0" applyNumberFormat="1" applyFont="1" applyFill="1" applyBorder="1" applyAlignment="1">
      <alignment horizontal="right"/>
    </xf>
    <xf numFmtId="4" fontId="67" fillId="37" borderId="16" xfId="0" applyNumberFormat="1" applyFont="1" applyFill="1" applyBorder="1" applyAlignment="1">
      <alignment horizontal="right"/>
    </xf>
    <xf numFmtId="4" fontId="65" fillId="37" borderId="14" xfId="0" applyNumberFormat="1" applyFont="1" applyFill="1" applyBorder="1" applyAlignment="1">
      <alignment horizontal="right"/>
    </xf>
    <xf numFmtId="165" fontId="66" fillId="37" borderId="16" xfId="0" applyNumberFormat="1" applyFont="1" applyFill="1" applyBorder="1" applyAlignment="1">
      <alignment horizontal="right"/>
    </xf>
    <xf numFmtId="2" fontId="67" fillId="0" borderId="12" xfId="0" applyNumberFormat="1" applyFont="1" applyBorder="1" applyAlignment="1">
      <alignment/>
    </xf>
    <xf numFmtId="165" fontId="67" fillId="34" borderId="16" xfId="0" applyNumberFormat="1" applyFont="1" applyFill="1" applyBorder="1" applyAlignment="1">
      <alignment/>
    </xf>
    <xf numFmtId="2" fontId="67" fillId="0" borderId="12" xfId="0" applyNumberFormat="1" applyFont="1" applyBorder="1" applyAlignment="1">
      <alignment horizontal="right"/>
    </xf>
    <xf numFmtId="2" fontId="67" fillId="0" borderId="16" xfId="0" applyNumberFormat="1" applyFont="1" applyBorder="1" applyAlignment="1">
      <alignment horizontal="right"/>
    </xf>
    <xf numFmtId="165" fontId="66" fillId="34" borderId="16" xfId="0" applyNumberFormat="1" applyFont="1" applyFill="1" applyBorder="1" applyAlignment="1">
      <alignment horizontal="right"/>
    </xf>
    <xf numFmtId="165" fontId="66" fillId="34" borderId="22" xfId="0" applyNumberFormat="1" applyFont="1" applyFill="1" applyBorder="1" applyAlignment="1">
      <alignment horizontal="right"/>
    </xf>
    <xf numFmtId="2" fontId="67" fillId="0" borderId="22" xfId="0" applyNumberFormat="1" applyFont="1" applyBorder="1" applyAlignment="1">
      <alignment horizontal="right"/>
    </xf>
    <xf numFmtId="0" fontId="58" fillId="0" borderId="13" xfId="0" applyFont="1" applyBorder="1" applyAlignment="1">
      <alignment/>
    </xf>
    <xf numFmtId="0" fontId="71" fillId="0" borderId="0" xfId="0" applyFont="1" applyAlignment="1">
      <alignment/>
    </xf>
    <xf numFmtId="3" fontId="58" fillId="0" borderId="0" xfId="0" applyNumberFormat="1" applyFont="1" applyAlignment="1">
      <alignment horizontal="right"/>
    </xf>
    <xf numFmtId="4" fontId="67" fillId="0" borderId="22" xfId="0" applyNumberFormat="1" applyFont="1" applyBorder="1" applyAlignment="1">
      <alignment horizontal="right"/>
    </xf>
    <xf numFmtId="4" fontId="67" fillId="0" borderId="16" xfId="0" applyNumberFormat="1" applyFont="1" applyBorder="1" applyAlignment="1">
      <alignment horizontal="right"/>
    </xf>
    <xf numFmtId="3" fontId="71" fillId="0" borderId="0" xfId="0" applyNumberFormat="1" applyFont="1" applyAlignment="1">
      <alignment/>
    </xf>
    <xf numFmtId="165" fontId="67" fillId="0" borderId="22" xfId="0" applyNumberFormat="1" applyFont="1" applyBorder="1" applyAlignment="1">
      <alignment/>
    </xf>
    <xf numFmtId="4" fontId="58" fillId="0" borderId="0" xfId="0" applyNumberFormat="1" applyFont="1" applyAlignment="1">
      <alignment horizontal="right"/>
    </xf>
    <xf numFmtId="165" fontId="65" fillId="34" borderId="16" xfId="0" applyNumberFormat="1" applyFont="1" applyFill="1" applyBorder="1" applyAlignment="1">
      <alignment horizontal="right"/>
    </xf>
    <xf numFmtId="165" fontId="65" fillId="34" borderId="22" xfId="0" applyNumberFormat="1" applyFont="1" applyFill="1" applyBorder="1" applyAlignment="1">
      <alignment horizontal="right"/>
    </xf>
    <xf numFmtId="4" fontId="67" fillId="0" borderId="22" xfId="0" applyNumberFormat="1" applyFont="1" applyBorder="1" applyAlignment="1">
      <alignment horizontal="right"/>
    </xf>
    <xf numFmtId="0" fontId="58" fillId="0" borderId="13" xfId="0" applyFont="1" applyBorder="1" applyAlignment="1">
      <alignment/>
    </xf>
    <xf numFmtId="165" fontId="65" fillId="34" borderId="16" xfId="0" applyNumberFormat="1" applyFont="1" applyFill="1" applyBorder="1" applyAlignment="1">
      <alignment horizontal="right"/>
    </xf>
    <xf numFmtId="2" fontId="67" fillId="0" borderId="16" xfId="0" applyNumberFormat="1" applyFont="1" applyBorder="1" applyAlignment="1">
      <alignment/>
    </xf>
    <xf numFmtId="4" fontId="59" fillId="0" borderId="12" xfId="0" applyNumberFormat="1" applyFont="1" applyBorder="1" applyAlignment="1">
      <alignment horizontal="right"/>
    </xf>
    <xf numFmtId="4" fontId="59" fillId="0" borderId="16" xfId="0" applyNumberFormat="1" applyFont="1" applyBorder="1" applyAlignment="1">
      <alignment horizontal="right"/>
    </xf>
    <xf numFmtId="4" fontId="59" fillId="37" borderId="12" xfId="0" applyNumberFormat="1" applyFont="1" applyFill="1" applyBorder="1" applyAlignment="1">
      <alignment horizontal="right"/>
    </xf>
    <xf numFmtId="4" fontId="59" fillId="37" borderId="16" xfId="0" applyNumberFormat="1" applyFont="1" applyFill="1" applyBorder="1" applyAlignment="1">
      <alignment horizontal="right"/>
    </xf>
    <xf numFmtId="165" fontId="59" fillId="37" borderId="16" xfId="0" applyNumberFormat="1" applyFont="1" applyFill="1" applyBorder="1" applyAlignment="1">
      <alignment/>
    </xf>
    <xf numFmtId="165" fontId="67" fillId="0" borderId="0" xfId="0" applyNumberFormat="1" applyFont="1" applyAlignment="1">
      <alignment/>
    </xf>
    <xf numFmtId="0" fontId="77" fillId="34" borderId="0" xfId="0" applyFont="1" applyFill="1" applyAlignment="1">
      <alignment/>
    </xf>
    <xf numFmtId="0" fontId="57" fillId="0" borderId="14" xfId="0" applyFont="1" applyBorder="1" applyAlignment="1">
      <alignment horizontal="center"/>
    </xf>
    <xf numFmtId="4" fontId="67" fillId="0" borderId="16" xfId="0" applyNumberFormat="1" applyFont="1" applyBorder="1" applyAlignment="1">
      <alignment/>
    </xf>
    <xf numFmtId="165" fontId="59" fillId="37" borderId="22" xfId="0" applyNumberFormat="1" applyFont="1" applyFill="1" applyBorder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2" fontId="71" fillId="0" borderId="0" xfId="0" applyNumberFormat="1" applyFont="1" applyAlignment="1">
      <alignment/>
    </xf>
    <xf numFmtId="0" fontId="71" fillId="34" borderId="0" xfId="0" applyFont="1" applyFill="1" applyAlignment="1">
      <alignment/>
    </xf>
    <xf numFmtId="165" fontId="67" fillId="0" borderId="16" xfId="0" applyNumberFormat="1" applyFont="1" applyBorder="1" applyAlignment="1">
      <alignment horizontal="right"/>
    </xf>
    <xf numFmtId="0" fontId="58" fillId="0" borderId="0" xfId="0" applyFont="1" applyAlignment="1">
      <alignment horizontal="right"/>
    </xf>
    <xf numFmtId="0" fontId="58" fillId="34" borderId="0" xfId="0" applyFont="1" applyFill="1" applyAlignment="1">
      <alignment horizontal="right"/>
    </xf>
    <xf numFmtId="0" fontId="57" fillId="37" borderId="0" xfId="0" applyFont="1" applyFill="1" applyAlignment="1">
      <alignment/>
    </xf>
    <xf numFmtId="0" fontId="58" fillId="37" borderId="14" xfId="0" applyFont="1" applyFill="1" applyBorder="1" applyAlignment="1">
      <alignment/>
    </xf>
    <xf numFmtId="4" fontId="67" fillId="37" borderId="0" xfId="0" applyNumberFormat="1" applyFont="1" applyFill="1" applyAlignment="1">
      <alignment/>
    </xf>
    <xf numFmtId="0" fontId="58" fillId="37" borderId="16" xfId="0" applyFont="1" applyFill="1" applyBorder="1" applyAlignment="1">
      <alignment/>
    </xf>
    <xf numFmtId="165" fontId="67" fillId="37" borderId="16" xfId="0" applyNumberFormat="1" applyFont="1" applyFill="1" applyBorder="1" applyAlignment="1">
      <alignment/>
    </xf>
    <xf numFmtId="0" fontId="57" fillId="0" borderId="0" xfId="0" applyFont="1" applyAlignment="1">
      <alignment/>
    </xf>
    <xf numFmtId="0" fontId="57" fillId="37" borderId="20" xfId="0" applyFont="1" applyFill="1" applyBorder="1" applyAlignment="1">
      <alignment/>
    </xf>
    <xf numFmtId="0" fontId="58" fillId="37" borderId="20" xfId="0" applyFont="1" applyFill="1" applyBorder="1" applyAlignment="1">
      <alignment/>
    </xf>
    <xf numFmtId="165" fontId="59" fillId="37" borderId="16" xfId="0" applyNumberFormat="1" applyFont="1" applyFill="1" applyBorder="1" applyAlignment="1">
      <alignment horizontal="right"/>
    </xf>
    <xf numFmtId="0" fontId="58" fillId="0" borderId="18" xfId="0" applyFont="1" applyBorder="1" applyAlignment="1">
      <alignment/>
    </xf>
    <xf numFmtId="2" fontId="58" fillId="34" borderId="0" xfId="0" applyNumberFormat="1" applyFont="1" applyFill="1" applyAlignment="1">
      <alignment horizontal="right"/>
    </xf>
    <xf numFmtId="0" fontId="57" fillId="33" borderId="17" xfId="0" applyFont="1" applyFill="1" applyBorder="1" applyAlignment="1">
      <alignment/>
    </xf>
    <xf numFmtId="0" fontId="58" fillId="33" borderId="17" xfId="0" applyFont="1" applyFill="1" applyBorder="1" applyAlignment="1">
      <alignment/>
    </xf>
    <xf numFmtId="4" fontId="59" fillId="33" borderId="16" xfId="0" applyNumberFormat="1" applyFont="1" applyFill="1" applyBorder="1" applyAlignment="1">
      <alignment/>
    </xf>
    <xf numFmtId="4" fontId="67" fillId="33" borderId="16" xfId="0" applyNumberFormat="1" applyFont="1" applyFill="1" applyBorder="1" applyAlignment="1">
      <alignment/>
    </xf>
    <xf numFmtId="3" fontId="57" fillId="0" borderId="0" xfId="0" applyNumberFormat="1" applyFont="1" applyAlignment="1">
      <alignment horizontal="right"/>
    </xf>
    <xf numFmtId="4" fontId="57" fillId="0" borderId="0" xfId="0" applyNumberFormat="1" applyFont="1" applyAlignment="1">
      <alignment horizontal="right"/>
    </xf>
    <xf numFmtId="166" fontId="58" fillId="0" borderId="0" xfId="0" applyNumberFormat="1" applyFont="1" applyAlignment="1">
      <alignment horizontal="right"/>
    </xf>
    <xf numFmtId="0" fontId="61" fillId="0" borderId="14" xfId="0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57" fillId="0" borderId="13" xfId="0" applyFont="1" applyBorder="1" applyAlignment="1">
      <alignment/>
    </xf>
    <xf numFmtId="0" fontId="71" fillId="0" borderId="14" xfId="0" applyFont="1" applyBorder="1" applyAlignment="1">
      <alignment/>
    </xf>
    <xf numFmtId="0" fontId="71" fillId="0" borderId="12" xfId="0" applyFont="1" applyBorder="1" applyAlignment="1">
      <alignment/>
    </xf>
    <xf numFmtId="0" fontId="57" fillId="0" borderId="15" xfId="0" applyFont="1" applyBorder="1" applyAlignment="1" quotePrefix="1">
      <alignment horizontal="center"/>
    </xf>
    <xf numFmtId="0" fontId="57" fillId="0" borderId="15" xfId="0" applyFont="1" applyBorder="1" applyAlignment="1">
      <alignment horizontal="center"/>
    </xf>
    <xf numFmtId="0" fontId="71" fillId="0" borderId="15" xfId="0" applyFont="1" applyBorder="1" applyAlignment="1">
      <alignment/>
    </xf>
    <xf numFmtId="0" fontId="58" fillId="0" borderId="15" xfId="0" applyFont="1" applyBorder="1" applyAlignment="1">
      <alignment horizontal="center"/>
    </xf>
    <xf numFmtId="0" fontId="65" fillId="0" borderId="15" xfId="0" applyFont="1" applyBorder="1" applyAlignment="1">
      <alignment horizontal="right"/>
    </xf>
    <xf numFmtId="165" fontId="56" fillId="0" borderId="15" xfId="0" applyNumberFormat="1" applyFont="1" applyBorder="1" applyAlignment="1">
      <alignment horizontal="right"/>
    </xf>
    <xf numFmtId="165" fontId="58" fillId="0" borderId="15" xfId="0" applyNumberFormat="1" applyFont="1" applyBorder="1" applyAlignment="1">
      <alignment/>
    </xf>
    <xf numFmtId="37" fontId="58" fillId="0" borderId="15" xfId="0" applyNumberFormat="1" applyFont="1" applyBorder="1" applyAlignment="1">
      <alignment horizontal="right"/>
    </xf>
    <xf numFmtId="37" fontId="58" fillId="34" borderId="15" xfId="0" applyNumberFormat="1" applyFont="1" applyFill="1" applyBorder="1" applyAlignment="1">
      <alignment horizontal="right"/>
    </xf>
    <xf numFmtId="37" fontId="0" fillId="0" borderId="16" xfId="0" applyNumberFormat="1" applyFont="1" applyBorder="1" applyAlignment="1">
      <alignment horizontal="right"/>
    </xf>
    <xf numFmtId="37" fontId="62" fillId="0" borderId="12" xfId="0" applyNumberFormat="1" applyFont="1" applyBorder="1" applyAlignment="1">
      <alignment horizontal="right"/>
    </xf>
    <xf numFmtId="165" fontId="56" fillId="0" borderId="16" xfId="0" applyNumberFormat="1" applyFont="1" applyBorder="1" applyAlignment="1">
      <alignment horizontal="right"/>
    </xf>
    <xf numFmtId="165" fontId="58" fillId="0" borderId="16" xfId="0" applyNumberFormat="1" applyFont="1" applyBorder="1" applyAlignment="1">
      <alignment/>
    </xf>
    <xf numFmtId="0" fontId="78" fillId="0" borderId="0" xfId="0" applyFont="1" applyAlignment="1">
      <alignment/>
    </xf>
    <xf numFmtId="4" fontId="78" fillId="0" borderId="0" xfId="0" applyNumberFormat="1" applyFont="1" applyAlignment="1">
      <alignment/>
    </xf>
    <xf numFmtId="37" fontId="62" fillId="0" borderId="16" xfId="0" applyNumberFormat="1" applyFont="1" applyBorder="1" applyAlignment="1">
      <alignment horizontal="right"/>
    </xf>
    <xf numFmtId="37" fontId="62" fillId="0" borderId="17" xfId="0" applyNumberFormat="1" applyFont="1" applyBorder="1" applyAlignment="1">
      <alignment horizontal="right"/>
    </xf>
    <xf numFmtId="37" fontId="62" fillId="0" borderId="14" xfId="0" applyNumberFormat="1" applyFont="1" applyBorder="1" applyAlignment="1">
      <alignment horizontal="right"/>
    </xf>
    <xf numFmtId="37" fontId="71" fillId="0" borderId="15" xfId="0" applyNumberFormat="1" applyFont="1" applyBorder="1" applyAlignment="1">
      <alignment/>
    </xf>
    <xf numFmtId="37" fontId="62" fillId="0" borderId="15" xfId="0" applyNumberFormat="1" applyFont="1" applyBorder="1" applyAlignment="1">
      <alignment horizontal="right"/>
    </xf>
    <xf numFmtId="37" fontId="57" fillId="41" borderId="15" xfId="0" applyNumberFormat="1" applyFont="1" applyFill="1" applyBorder="1" applyAlignment="1">
      <alignment horizontal="right"/>
    </xf>
    <xf numFmtId="37" fontId="57" fillId="41" borderId="16" xfId="0" applyNumberFormat="1" applyFont="1" applyFill="1" applyBorder="1" applyAlignment="1">
      <alignment horizontal="right"/>
    </xf>
    <xf numFmtId="37" fontId="54" fillId="41" borderId="12" xfId="0" applyNumberFormat="1" applyFont="1" applyFill="1" applyBorder="1" applyAlignment="1">
      <alignment horizontal="right"/>
    </xf>
    <xf numFmtId="37" fontId="54" fillId="41" borderId="0" xfId="0" applyNumberFormat="1" applyFont="1" applyFill="1" applyAlignment="1">
      <alignment horizontal="right"/>
    </xf>
    <xf numFmtId="165" fontId="56" fillId="41" borderId="16" xfId="0" applyNumberFormat="1" applyFont="1" applyFill="1" applyBorder="1" applyAlignment="1">
      <alignment horizontal="right"/>
    </xf>
    <xf numFmtId="165" fontId="58" fillId="41" borderId="16" xfId="0" applyNumberFormat="1" applyFont="1" applyFill="1" applyBorder="1" applyAlignment="1">
      <alignment/>
    </xf>
    <xf numFmtId="37" fontId="67" fillId="0" borderId="0" xfId="0" applyNumberFormat="1" applyFont="1" applyAlignment="1">
      <alignment/>
    </xf>
    <xf numFmtId="37" fontId="39" fillId="0" borderId="0" xfId="0" applyNumberFormat="1" applyFont="1" applyAlignment="1">
      <alignment/>
    </xf>
    <xf numFmtId="37" fontId="39" fillId="0" borderId="23" xfId="0" applyNumberFormat="1" applyFont="1" applyBorder="1" applyAlignment="1">
      <alignment/>
    </xf>
    <xf numFmtId="0" fontId="61" fillId="0" borderId="0" xfId="0" applyFont="1" applyAlignment="1">
      <alignment/>
    </xf>
    <xf numFmtId="37" fontId="65" fillId="0" borderId="16" xfId="0" applyNumberFormat="1" applyFont="1" applyBorder="1" applyAlignment="1">
      <alignment horizontal="right"/>
    </xf>
    <xf numFmtId="0" fontId="57" fillId="0" borderId="16" xfId="0" applyFont="1" applyBorder="1" applyAlignment="1">
      <alignment/>
    </xf>
    <xf numFmtId="37" fontId="78" fillId="0" borderId="0" xfId="0" applyNumberFormat="1" applyFont="1" applyAlignment="1">
      <alignment/>
    </xf>
    <xf numFmtId="0" fontId="79" fillId="0" borderId="0" xfId="0" applyFont="1" applyAlignment="1">
      <alignment/>
    </xf>
    <xf numFmtId="164" fontId="0" fillId="0" borderId="16" xfId="0" applyNumberFormat="1" applyFont="1" applyBorder="1" applyAlignment="1">
      <alignment horizontal="right"/>
    </xf>
    <xf numFmtId="2" fontId="58" fillId="0" borderId="16" xfId="0" applyNumberFormat="1" applyFont="1" applyBorder="1" applyAlignment="1">
      <alignment horizontal="right"/>
    </xf>
    <xf numFmtId="2" fontId="58" fillId="0" borderId="12" xfId="0" applyNumberFormat="1" applyFont="1" applyBorder="1" applyAlignment="1">
      <alignment horizontal="right"/>
    </xf>
    <xf numFmtId="167" fontId="78" fillId="0" borderId="0" xfId="0" applyNumberFormat="1" applyFont="1" applyAlignment="1">
      <alignment/>
    </xf>
    <xf numFmtId="37" fontId="39" fillId="0" borderId="16" xfId="0" applyNumberFormat="1" applyFont="1" applyBorder="1" applyAlignment="1">
      <alignment horizontal="right"/>
    </xf>
    <xf numFmtId="2" fontId="58" fillId="0" borderId="19" xfId="0" applyNumberFormat="1" applyFont="1" applyBorder="1" applyAlignment="1">
      <alignment horizontal="right"/>
    </xf>
    <xf numFmtId="2" fontId="58" fillId="0" borderId="15" xfId="0" applyNumberFormat="1" applyFont="1" applyBorder="1" applyAlignment="1">
      <alignment horizontal="right"/>
    </xf>
    <xf numFmtId="37" fontId="80" fillId="47" borderId="24" xfId="0" applyNumberFormat="1" applyFont="1" applyFill="1" applyBorder="1" applyAlignment="1">
      <alignment/>
    </xf>
    <xf numFmtId="0" fontId="56" fillId="47" borderId="25" xfId="0" applyFont="1" applyFill="1" applyBorder="1" applyAlignment="1">
      <alignment/>
    </xf>
    <xf numFmtId="0" fontId="78" fillId="47" borderId="25" xfId="0" applyFont="1" applyFill="1" applyBorder="1" applyAlignment="1">
      <alignment/>
    </xf>
    <xf numFmtId="164" fontId="58" fillId="0" borderId="16" xfId="0" applyNumberFormat="1" applyFont="1" applyBorder="1" applyAlignment="1">
      <alignment horizontal="right"/>
    </xf>
    <xf numFmtId="0" fontId="78" fillId="47" borderId="0" xfId="0" applyFont="1" applyFill="1" applyAlignment="1">
      <alignment/>
    </xf>
    <xf numFmtId="44" fontId="56" fillId="47" borderId="0" xfId="0" applyNumberFormat="1" applyFont="1" applyFill="1" applyAlignment="1">
      <alignment/>
    </xf>
    <xf numFmtId="37" fontId="78" fillId="47" borderId="0" xfId="0" applyNumberFormat="1" applyFont="1" applyFill="1" applyAlignment="1">
      <alignment/>
    </xf>
    <xf numFmtId="164" fontId="58" fillId="0" borderId="16" xfId="0" applyNumberFormat="1" applyFont="1" applyBorder="1" applyAlignment="1">
      <alignment horizontal="right"/>
    </xf>
    <xf numFmtId="44" fontId="56" fillId="47" borderId="25" xfId="0" applyNumberFormat="1" applyFont="1" applyFill="1" applyBorder="1" applyAlignment="1">
      <alignment/>
    </xf>
    <xf numFmtId="4" fontId="78" fillId="47" borderId="0" xfId="0" applyNumberFormat="1" applyFont="1" applyFill="1" applyAlignment="1">
      <alignment/>
    </xf>
    <xf numFmtId="0" fontId="56" fillId="47" borderId="0" xfId="0" applyFont="1" applyFill="1" applyAlignment="1">
      <alignment/>
    </xf>
    <xf numFmtId="0" fontId="58" fillId="0" borderId="15" xfId="0" applyFont="1" applyBorder="1" applyAlignment="1">
      <alignment horizontal="right"/>
    </xf>
    <xf numFmtId="37" fontId="62" fillId="0" borderId="15" xfId="0" applyNumberFormat="1" applyFont="1" applyBorder="1" applyAlignment="1">
      <alignment horizontal="right"/>
    </xf>
    <xf numFmtId="37" fontId="58" fillId="0" borderId="16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65" fillId="0" borderId="14" xfId="0" applyFont="1" applyBorder="1" applyAlignment="1">
      <alignment/>
    </xf>
    <xf numFmtId="37" fontId="57" fillId="37" borderId="15" xfId="0" applyNumberFormat="1" applyFont="1" applyFill="1" applyBorder="1" applyAlignment="1">
      <alignment horizontal="right"/>
    </xf>
    <xf numFmtId="37" fontId="57" fillId="37" borderId="16" xfId="0" applyNumberFormat="1" applyFont="1" applyFill="1" applyBorder="1" applyAlignment="1">
      <alignment horizontal="right"/>
    </xf>
    <xf numFmtId="37" fontId="54" fillId="37" borderId="15" xfId="0" applyNumberFormat="1" applyFont="1" applyFill="1" applyBorder="1" applyAlignment="1">
      <alignment horizontal="right"/>
    </xf>
    <xf numFmtId="37" fontId="54" fillId="37" borderId="12" xfId="0" applyNumberFormat="1" applyFont="1" applyFill="1" applyBorder="1" applyAlignment="1">
      <alignment horizontal="right"/>
    </xf>
    <xf numFmtId="0" fontId="57" fillId="37" borderId="16" xfId="0" applyFont="1" applyFill="1" applyBorder="1" applyAlignment="1">
      <alignment horizontal="left"/>
    </xf>
    <xf numFmtId="0" fontId="56" fillId="37" borderId="16" xfId="0" applyFont="1" applyFill="1" applyBorder="1" applyAlignment="1">
      <alignment/>
    </xf>
    <xf numFmtId="4" fontId="57" fillId="0" borderId="15" xfId="0" applyNumberFormat="1" applyFont="1" applyBorder="1" applyAlignment="1">
      <alignment horizontal="right"/>
    </xf>
    <xf numFmtId="37" fontId="54" fillId="33" borderId="16" xfId="0" applyNumberFormat="1" applyFont="1" applyFill="1" applyBorder="1" applyAlignment="1">
      <alignment/>
    </xf>
    <xf numFmtId="165" fontId="57" fillId="33" borderId="16" xfId="0" applyNumberFormat="1" applyFont="1" applyFill="1" applyBorder="1" applyAlignment="1">
      <alignment/>
    </xf>
    <xf numFmtId="165" fontId="58" fillId="33" borderId="16" xfId="0" applyNumberFormat="1" applyFont="1" applyFill="1" applyBorder="1" applyAlignment="1">
      <alignment/>
    </xf>
    <xf numFmtId="0" fontId="80" fillId="47" borderId="25" xfId="0" applyFont="1" applyFill="1" applyBorder="1" applyAlignment="1">
      <alignment/>
    </xf>
    <xf numFmtId="4" fontId="79" fillId="47" borderId="0" xfId="0" applyNumberFormat="1" applyFont="1" applyFill="1" applyAlignment="1">
      <alignment/>
    </xf>
    <xf numFmtId="0" fontId="80" fillId="47" borderId="0" xfId="0" applyFont="1" applyFill="1" applyAlignment="1">
      <alignment horizontal="right"/>
    </xf>
    <xf numFmtId="167" fontId="61" fillId="47" borderId="0" xfId="0" applyNumberFormat="1" applyFont="1" applyFill="1" applyAlignment="1">
      <alignment horizontal="right"/>
    </xf>
    <xf numFmtId="0" fontId="58" fillId="0" borderId="10" xfId="0" applyFont="1" applyBorder="1" applyAlignment="1">
      <alignment/>
    </xf>
    <xf numFmtId="0" fontId="57" fillId="40" borderId="12" xfId="0" applyFont="1" applyFill="1" applyBorder="1" applyAlignment="1">
      <alignment horizontal="center"/>
    </xf>
    <xf numFmtId="0" fontId="57" fillId="40" borderId="18" xfId="0" applyFont="1" applyFill="1" applyBorder="1" applyAlignment="1">
      <alignment horizontal="center"/>
    </xf>
    <xf numFmtId="0" fontId="57" fillId="34" borderId="13" xfId="0" applyFont="1" applyFill="1" applyBorder="1" applyAlignment="1">
      <alignment horizontal="center"/>
    </xf>
    <xf numFmtId="0" fontId="81" fillId="0" borderId="0" xfId="0" applyFont="1" applyAlignment="1">
      <alignment/>
    </xf>
    <xf numFmtId="0" fontId="57" fillId="40" borderId="16" xfId="0" applyFont="1" applyFill="1" applyBorder="1" applyAlignment="1">
      <alignment horizontal="center"/>
    </xf>
    <xf numFmtId="0" fontId="57" fillId="40" borderId="16" xfId="0" applyFont="1" applyFill="1" applyBorder="1" applyAlignment="1">
      <alignment horizontal="center"/>
    </xf>
    <xf numFmtId="0" fontId="57" fillId="40" borderId="22" xfId="0" applyFont="1" applyFill="1" applyBorder="1" applyAlignment="1">
      <alignment horizontal="center"/>
    </xf>
    <xf numFmtId="0" fontId="57" fillId="34" borderId="13" xfId="0" applyFont="1" applyFill="1" applyBorder="1" applyAlignment="1">
      <alignment horizontal="center"/>
    </xf>
    <xf numFmtId="0" fontId="57" fillId="40" borderId="16" xfId="0" applyFont="1" applyFill="1" applyBorder="1" applyAlignment="1" quotePrefix="1">
      <alignment horizontal="center"/>
    </xf>
    <xf numFmtId="0" fontId="57" fillId="40" borderId="22" xfId="0" applyFont="1" applyFill="1" applyBorder="1" applyAlignment="1" quotePrefix="1">
      <alignment horizontal="center"/>
    </xf>
    <xf numFmtId="0" fontId="54" fillId="0" borderId="0" xfId="0" applyFont="1" applyAlignment="1">
      <alignment/>
    </xf>
    <xf numFmtId="44" fontId="39" fillId="0" borderId="0" xfId="0" applyNumberFormat="1" applyFont="1" applyAlignment="1">
      <alignment/>
    </xf>
    <xf numFmtId="44" fontId="58" fillId="0" borderId="0" xfId="0" applyNumberFormat="1" applyFont="1" applyAlignment="1">
      <alignment/>
    </xf>
    <xf numFmtId="0" fontId="54" fillId="0" borderId="13" xfId="0" applyFont="1" applyBorder="1" applyAlignment="1">
      <alignment/>
    </xf>
    <xf numFmtId="37" fontId="57" fillId="40" borderId="16" xfId="0" applyNumberFormat="1" applyFont="1" applyFill="1" applyBorder="1" applyAlignment="1">
      <alignment horizontal="right"/>
    </xf>
    <xf numFmtId="37" fontId="57" fillId="40" borderId="16" xfId="0" applyNumberFormat="1" applyFont="1" applyFill="1" applyBorder="1" applyAlignment="1">
      <alignment/>
    </xf>
    <xf numFmtId="37" fontId="57" fillId="40" borderId="22" xfId="0" applyNumberFormat="1" applyFont="1" applyFill="1" applyBorder="1" applyAlignment="1">
      <alignment/>
    </xf>
    <xf numFmtId="37" fontId="57" fillId="34" borderId="13" xfId="0" applyNumberFormat="1" applyFont="1" applyFill="1" applyBorder="1" applyAlignment="1">
      <alignment/>
    </xf>
    <xf numFmtId="37" fontId="57" fillId="40" borderId="16" xfId="0" applyNumberFormat="1" applyFont="1" applyFill="1" applyBorder="1" applyAlignment="1">
      <alignment horizontal="right"/>
    </xf>
    <xf numFmtId="0" fontId="54" fillId="0" borderId="0" xfId="0" applyFont="1" applyAlignment="1">
      <alignment/>
    </xf>
    <xf numFmtId="37" fontId="54" fillId="40" borderId="16" xfId="0" applyNumberFormat="1" applyFont="1" applyFill="1" applyBorder="1" applyAlignment="1">
      <alignment/>
    </xf>
    <xf numFmtId="37" fontId="54" fillId="40" borderId="22" xfId="0" applyNumberFormat="1" applyFont="1" applyFill="1" applyBorder="1" applyAlignment="1">
      <alignment/>
    </xf>
    <xf numFmtId="37" fontId="54" fillId="34" borderId="13" xfId="0" applyNumberFormat="1" applyFont="1" applyFill="1" applyBorder="1" applyAlignment="1">
      <alignment/>
    </xf>
    <xf numFmtId="165" fontId="58" fillId="47" borderId="0" xfId="0" applyNumberFormat="1" applyFont="1" applyFill="1" applyAlignment="1">
      <alignment/>
    </xf>
    <xf numFmtId="165" fontId="39" fillId="47" borderId="0" xfId="0" applyNumberFormat="1" applyFont="1" applyFill="1" applyAlignment="1">
      <alignment/>
    </xf>
    <xf numFmtId="165" fontId="54" fillId="47" borderId="0" xfId="0" applyNumberFormat="1" applyFont="1" applyFill="1" applyAlignment="1">
      <alignment/>
    </xf>
    <xf numFmtId="0" fontId="57" fillId="0" borderId="0" xfId="0" applyFont="1" applyAlignment="1">
      <alignment horizontal="center"/>
    </xf>
    <xf numFmtId="0" fontId="57" fillId="33" borderId="12" xfId="0" applyFont="1" applyFill="1" applyBorder="1" applyAlignment="1">
      <alignment horizontal="center"/>
    </xf>
    <xf numFmtId="0" fontId="57" fillId="0" borderId="12" xfId="0" applyFont="1" applyBorder="1" applyAlignment="1">
      <alignment horizontal="left"/>
    </xf>
    <xf numFmtId="0" fontId="57" fillId="52" borderId="16" xfId="0" applyFont="1" applyFill="1" applyBorder="1" applyAlignment="1">
      <alignment horizontal="left"/>
    </xf>
    <xf numFmtId="0" fontId="57" fillId="52" borderId="26" xfId="0" applyFont="1" applyFill="1" applyBorder="1" applyAlignment="1">
      <alignment horizontal="center"/>
    </xf>
    <xf numFmtId="0" fontId="57" fillId="33" borderId="16" xfId="0" applyFont="1" applyFill="1" applyBorder="1" applyAlignment="1">
      <alignment horizontal="center"/>
    </xf>
    <xf numFmtId="0" fontId="57" fillId="33" borderId="16" xfId="0" applyFont="1" applyFill="1" applyBorder="1" applyAlignment="1">
      <alignment horizontal="center"/>
    </xf>
    <xf numFmtId="0" fontId="57" fillId="0" borderId="16" xfId="0" applyFont="1" applyBorder="1" applyAlignment="1">
      <alignment horizontal="center"/>
    </xf>
    <xf numFmtId="0" fontId="57" fillId="52" borderId="16" xfId="0" applyFont="1" applyFill="1" applyBorder="1" applyAlignment="1">
      <alignment horizontal="center"/>
    </xf>
    <xf numFmtId="0" fontId="54" fillId="47" borderId="13" xfId="0" applyFont="1" applyFill="1" applyBorder="1" applyAlignment="1">
      <alignment/>
    </xf>
    <xf numFmtId="0" fontId="59" fillId="47" borderId="0" xfId="0" applyFont="1" applyFill="1" applyAlignment="1">
      <alignment/>
    </xf>
    <xf numFmtId="37" fontId="57" fillId="33" borderId="16" xfId="0" applyNumberFormat="1" applyFont="1" applyFill="1" applyBorder="1" applyAlignment="1">
      <alignment/>
    </xf>
    <xf numFmtId="37" fontId="57" fillId="0" borderId="16" xfId="0" applyNumberFormat="1" applyFont="1" applyBorder="1" applyAlignment="1">
      <alignment horizontal="center"/>
    </xf>
    <xf numFmtId="37" fontId="57" fillId="52" borderId="16" xfId="0" applyNumberFormat="1" applyFont="1" applyFill="1" applyBorder="1" applyAlignment="1">
      <alignment horizontal="center"/>
    </xf>
    <xf numFmtId="165" fontId="57" fillId="0" borderId="0" xfId="0" applyNumberFormat="1" applyFont="1" applyAlignment="1">
      <alignment/>
    </xf>
    <xf numFmtId="165" fontId="82" fillId="47" borderId="0" xfId="0" applyNumberFormat="1" applyFont="1" applyFill="1" applyAlignment="1">
      <alignment horizontal="right"/>
    </xf>
    <xf numFmtId="44" fontId="82" fillId="0" borderId="0" xfId="0" applyNumberFormat="1" applyFont="1" applyAlignment="1">
      <alignment horizontal="right"/>
    </xf>
    <xf numFmtId="37" fontId="57" fillId="0" borderId="16" xfId="0" applyNumberFormat="1" applyFont="1" applyBorder="1" applyAlignment="1">
      <alignment horizontal="right"/>
    </xf>
    <xf numFmtId="37" fontId="57" fillId="52" borderId="16" xfId="0" applyNumberFormat="1" applyFont="1" applyFill="1" applyBorder="1" applyAlignment="1">
      <alignment horizontal="right"/>
    </xf>
    <xf numFmtId="37" fontId="57" fillId="33" borderId="16" xfId="0" applyNumberFormat="1" applyFont="1" applyFill="1" applyBorder="1" applyAlignment="1">
      <alignment horizontal="right"/>
    </xf>
    <xf numFmtId="37" fontId="57" fillId="33" borderId="16" xfId="0" applyNumberFormat="1" applyFont="1" applyFill="1" applyBorder="1" applyAlignment="1">
      <alignment/>
    </xf>
    <xf numFmtId="0" fontId="59" fillId="0" borderId="16" xfId="0" applyFont="1" applyBorder="1" applyAlignment="1">
      <alignment/>
    </xf>
    <xf numFmtId="14" fontId="57" fillId="0" borderId="12" xfId="0" applyNumberFormat="1" applyFont="1" applyBorder="1" applyAlignment="1">
      <alignment horizontal="center"/>
    </xf>
    <xf numFmtId="168" fontId="57" fillId="0" borderId="12" xfId="0" applyNumberFormat="1" applyFont="1" applyBorder="1" applyAlignment="1">
      <alignment horizontal="center"/>
    </xf>
    <xf numFmtId="168" fontId="57" fillId="0" borderId="18" xfId="0" applyNumberFormat="1" applyFont="1" applyBorder="1" applyAlignment="1">
      <alignment horizontal="center"/>
    </xf>
    <xf numFmtId="168" fontId="57" fillId="0" borderId="27" xfId="0" applyNumberFormat="1" applyFont="1" applyBorder="1" applyAlignment="1">
      <alignment horizontal="center"/>
    </xf>
    <xf numFmtId="0" fontId="58" fillId="0" borderId="16" xfId="0" applyFont="1" applyBorder="1" applyAlignment="1">
      <alignment horizontal="center"/>
    </xf>
    <xf numFmtId="0" fontId="58" fillId="0" borderId="14" xfId="0" applyFont="1" applyBorder="1" applyAlignment="1">
      <alignment/>
    </xf>
    <xf numFmtId="167" fontId="58" fillId="0" borderId="15" xfId="0" applyNumberFormat="1" applyFont="1" applyBorder="1" applyAlignment="1">
      <alignment/>
    </xf>
    <xf numFmtId="0" fontId="58" fillId="0" borderId="15" xfId="0" applyFont="1" applyBorder="1" applyAlignment="1">
      <alignment horizontal="center"/>
    </xf>
    <xf numFmtId="0" fontId="58" fillId="0" borderId="17" xfId="0" applyFont="1" applyBorder="1" applyAlignment="1">
      <alignment horizontal="center"/>
    </xf>
    <xf numFmtId="0" fontId="58" fillId="0" borderId="27" xfId="0" applyFont="1" applyBorder="1" applyAlignment="1">
      <alignment/>
    </xf>
    <xf numFmtId="44" fontId="58" fillId="0" borderId="15" xfId="0" applyNumberFormat="1" applyFont="1" applyBorder="1" applyAlignment="1">
      <alignment/>
    </xf>
    <xf numFmtId="0" fontId="58" fillId="0" borderId="15" xfId="0" applyFont="1" applyBorder="1" applyAlignment="1">
      <alignment/>
    </xf>
    <xf numFmtId="0" fontId="58" fillId="0" borderId="17" xfId="0" applyFont="1" applyBorder="1" applyAlignment="1">
      <alignment/>
    </xf>
    <xf numFmtId="169" fontId="58" fillId="41" borderId="15" xfId="0" applyNumberFormat="1" applyFont="1" applyFill="1" applyBorder="1" applyAlignment="1">
      <alignment horizontal="right"/>
    </xf>
    <xf numFmtId="169" fontId="83" fillId="41" borderId="15" xfId="0" applyNumberFormat="1" applyFont="1" applyFill="1" applyBorder="1" applyAlignment="1">
      <alignment horizontal="right"/>
    </xf>
    <xf numFmtId="169" fontId="57" fillId="41" borderId="15" xfId="0" applyNumberFormat="1" applyFont="1" applyFill="1" applyBorder="1" applyAlignment="1">
      <alignment horizontal="right"/>
    </xf>
    <xf numFmtId="169" fontId="57" fillId="41" borderId="17" xfId="0" applyNumberFormat="1" applyFont="1" applyFill="1" applyBorder="1" applyAlignment="1">
      <alignment horizontal="right"/>
    </xf>
    <xf numFmtId="169" fontId="57" fillId="41" borderId="28" xfId="0" applyNumberFormat="1" applyFont="1" applyFill="1" applyBorder="1" applyAlignment="1">
      <alignment horizontal="right"/>
    </xf>
    <xf numFmtId="169" fontId="57" fillId="41" borderId="16" xfId="0" applyNumberFormat="1" applyFont="1" applyFill="1" applyBorder="1" applyAlignment="1">
      <alignment horizontal="right"/>
    </xf>
    <xf numFmtId="0" fontId="39" fillId="34" borderId="14" xfId="0" applyFont="1" applyFill="1" applyBorder="1" applyAlignment="1">
      <alignment/>
    </xf>
    <xf numFmtId="0" fontId="58" fillId="0" borderId="16" xfId="0" applyFont="1" applyBorder="1" applyAlignment="1">
      <alignment/>
    </xf>
    <xf numFmtId="0" fontId="58" fillId="37" borderId="15" xfId="0" applyFont="1" applyFill="1" applyBorder="1" applyAlignment="1">
      <alignment/>
    </xf>
    <xf numFmtId="169" fontId="58" fillId="0" borderId="15" xfId="0" applyNumberFormat="1" applyFont="1" applyBorder="1" applyAlignment="1">
      <alignment/>
    </xf>
    <xf numFmtId="169" fontId="58" fillId="0" borderId="17" xfId="0" applyNumberFormat="1" applyFont="1" applyBorder="1" applyAlignment="1">
      <alignment/>
    </xf>
    <xf numFmtId="169" fontId="58" fillId="0" borderId="15" xfId="0" applyNumberFormat="1" applyFont="1" applyBorder="1" applyAlignment="1">
      <alignment horizontal="right"/>
    </xf>
    <xf numFmtId="0" fontId="58" fillId="0" borderId="19" xfId="0" applyFont="1" applyBorder="1" applyAlignment="1">
      <alignment/>
    </xf>
    <xf numFmtId="169" fontId="57" fillId="41" borderId="15" xfId="0" applyNumberFormat="1" applyFont="1" applyFill="1" applyBorder="1" applyAlignment="1">
      <alignment horizontal="center"/>
    </xf>
    <xf numFmtId="169" fontId="57" fillId="41" borderId="0" xfId="0" applyNumberFormat="1" applyFont="1" applyFill="1" applyAlignment="1">
      <alignment horizontal="center"/>
    </xf>
    <xf numFmtId="169" fontId="58" fillId="0" borderId="16" xfId="0" applyNumberFormat="1" applyFont="1" applyBorder="1" applyAlignment="1">
      <alignment horizontal="center"/>
    </xf>
    <xf numFmtId="169" fontId="58" fillId="0" borderId="15" xfId="0" applyNumberFormat="1" applyFont="1" applyBorder="1" applyAlignment="1">
      <alignment horizontal="center"/>
    </xf>
    <xf numFmtId="169" fontId="54" fillId="51" borderId="15" xfId="0" applyNumberFormat="1" applyFont="1" applyFill="1" applyBorder="1" applyAlignment="1">
      <alignment horizontal="right"/>
    </xf>
    <xf numFmtId="44" fontId="58" fillId="0" borderId="15" xfId="0" applyNumberFormat="1" applyFont="1" applyBorder="1" applyAlignment="1">
      <alignment horizontal="center"/>
    </xf>
    <xf numFmtId="0" fontId="56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8" fillId="0" borderId="13" xfId="0" applyFont="1" applyBorder="1" applyAlignment="1">
      <alignment/>
    </xf>
    <xf numFmtId="0" fontId="58" fillId="0" borderId="13" xfId="0" applyFont="1" applyBorder="1" applyAlignment="1">
      <alignment vertical="top" wrapText="1"/>
    </xf>
    <xf numFmtId="0" fontId="3" fillId="0" borderId="21" xfId="0" applyFont="1" applyBorder="1" applyAlignment="1">
      <alignment/>
    </xf>
    <xf numFmtId="0" fontId="3" fillId="0" borderId="15" xfId="0" applyFont="1" applyBorder="1" applyAlignment="1">
      <alignment/>
    </xf>
    <xf numFmtId="0" fontId="57" fillId="33" borderId="13" xfId="0" applyFont="1" applyFill="1" applyBorder="1" applyAlignment="1">
      <alignment horizontal="left"/>
    </xf>
    <xf numFmtId="0" fontId="57" fillId="37" borderId="13" xfId="0" applyFont="1" applyFill="1" applyBorder="1" applyAlignment="1">
      <alignment horizontal="left"/>
    </xf>
    <xf numFmtId="0" fontId="78" fillId="0" borderId="0" xfId="0" applyFont="1" applyAlignment="1">
      <alignment/>
    </xf>
    <xf numFmtId="0" fontId="0" fillId="0" borderId="0" xfId="0" applyFont="1" applyAlignment="1">
      <alignment/>
    </xf>
    <xf numFmtId="0" fontId="57" fillId="41" borderId="13" xfId="0" applyFont="1" applyFill="1" applyBorder="1" applyAlignment="1">
      <alignment horizontal="left"/>
    </xf>
    <xf numFmtId="0" fontId="58" fillId="0" borderId="0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56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1001"/>
  <sheetViews>
    <sheetView tabSelected="1" zoomScalePageLayoutView="0" workbookViewId="0" topLeftCell="A1">
      <selection activeCell="I19" sqref="I19"/>
    </sheetView>
  </sheetViews>
  <sheetFormatPr defaultColWidth="14.421875" defaultRowHeight="15" customHeight="1"/>
  <cols>
    <col min="1" max="1" width="19.57421875" style="0" customWidth="1"/>
    <col min="2" max="4" width="14.421875" style="0" customWidth="1"/>
    <col min="5" max="5" width="8.7109375" style="0" customWidth="1"/>
    <col min="6" max="6" width="10.140625" style="0" customWidth="1"/>
    <col min="7" max="7" width="14.57421875" style="0" customWidth="1"/>
    <col min="8" max="8" width="10.28125" style="0" customWidth="1"/>
  </cols>
  <sheetData>
    <row r="1" spans="1:12" ht="15.75" customHeight="1">
      <c r="A1" s="1"/>
      <c r="B1" s="2"/>
      <c r="C1" s="3">
        <v>2021</v>
      </c>
      <c r="D1" s="3">
        <v>2021</v>
      </c>
      <c r="E1" s="4"/>
      <c r="F1" s="680"/>
      <c r="G1" s="680"/>
      <c r="H1" s="680"/>
      <c r="I1" s="680"/>
      <c r="J1" s="680"/>
      <c r="K1" s="680"/>
      <c r="L1" s="680"/>
    </row>
    <row r="2" spans="1:12" ht="15.75" customHeight="1">
      <c r="A2" s="7"/>
      <c r="B2" s="8"/>
      <c r="C2" s="9" t="s">
        <v>0</v>
      </c>
      <c r="D2" s="10" t="s">
        <v>1</v>
      </c>
      <c r="E2" s="4"/>
      <c r="F2" s="681"/>
      <c r="G2" s="680"/>
      <c r="H2" s="680"/>
      <c r="I2" s="680"/>
      <c r="J2" s="680"/>
      <c r="K2" s="680"/>
      <c r="L2" s="680"/>
    </row>
    <row r="3" spans="1:12" ht="15.75" customHeight="1">
      <c r="A3" s="13" t="s">
        <v>2</v>
      </c>
      <c r="B3" s="14"/>
      <c r="C3" s="15"/>
      <c r="D3" s="16" t="s">
        <v>3</v>
      </c>
      <c r="E3" s="4"/>
      <c r="F3" s="680"/>
      <c r="G3" s="680"/>
      <c r="H3" s="680"/>
      <c r="I3" s="680"/>
      <c r="J3" s="680"/>
      <c r="K3" s="680"/>
      <c r="L3" s="680"/>
    </row>
    <row r="4" spans="1:12" ht="15.75" customHeight="1">
      <c r="A4" s="20" t="s">
        <v>4</v>
      </c>
      <c r="B4" s="14"/>
      <c r="C4" s="21">
        <v>2500</v>
      </c>
      <c r="D4" s="22">
        <v>2250</v>
      </c>
      <c r="F4" s="680"/>
      <c r="G4" s="680"/>
      <c r="H4" s="680"/>
      <c r="I4" s="680"/>
      <c r="J4" s="680"/>
      <c r="K4" s="680"/>
      <c r="L4" s="680"/>
    </row>
    <row r="5" spans="1:12" ht="15.75" customHeight="1">
      <c r="A5" s="20" t="s">
        <v>5</v>
      </c>
      <c r="B5" s="14" t="s">
        <v>6</v>
      </c>
      <c r="C5" s="24"/>
      <c r="D5" s="25">
        <v>23567.18</v>
      </c>
      <c r="E5" s="4"/>
      <c r="F5" s="682"/>
      <c r="G5" s="680"/>
      <c r="H5" s="680"/>
      <c r="I5" s="680"/>
      <c r="J5" s="680"/>
      <c r="K5" s="680"/>
      <c r="L5" s="680"/>
    </row>
    <row r="6" spans="1:12" ht="15.75" customHeight="1">
      <c r="A6" s="20"/>
      <c r="B6" s="14" t="s">
        <v>7</v>
      </c>
      <c r="C6" s="28"/>
      <c r="D6" s="25">
        <v>2648</v>
      </c>
      <c r="E6" s="4"/>
      <c r="F6" s="682"/>
      <c r="G6" s="680"/>
      <c r="H6" s="680"/>
      <c r="I6" s="680"/>
      <c r="J6" s="680"/>
      <c r="K6" s="680"/>
      <c r="L6" s="680"/>
    </row>
    <row r="7" spans="1:12" ht="15.75" customHeight="1">
      <c r="A7" s="20"/>
      <c r="B7" s="14" t="s">
        <v>8</v>
      </c>
      <c r="C7" s="28"/>
      <c r="D7" s="25">
        <v>11420.23</v>
      </c>
      <c r="E7" s="4"/>
      <c r="F7" s="682"/>
      <c r="G7" s="680"/>
      <c r="H7" s="680"/>
      <c r="I7" s="680"/>
      <c r="J7" s="680"/>
      <c r="K7" s="680"/>
      <c r="L7" s="680"/>
    </row>
    <row r="8" spans="1:12" ht="15.75" customHeight="1">
      <c r="A8" s="20"/>
      <c r="B8" s="29" t="s">
        <v>9</v>
      </c>
      <c r="C8" s="30">
        <v>35000</v>
      </c>
      <c r="D8" s="31">
        <f>SUM(D4:D7)</f>
        <v>39885.41</v>
      </c>
      <c r="E8" s="4"/>
      <c r="F8" s="682"/>
      <c r="G8" s="680"/>
      <c r="H8" s="680"/>
      <c r="I8" s="680"/>
      <c r="J8" s="680"/>
      <c r="K8" s="680"/>
      <c r="L8" s="680"/>
    </row>
    <row r="9" spans="1:12" ht="15.75" customHeight="1">
      <c r="A9" s="20" t="s">
        <v>10</v>
      </c>
      <c r="B9" s="14" t="s">
        <v>11</v>
      </c>
      <c r="C9" s="32"/>
      <c r="D9" s="33">
        <v>1106</v>
      </c>
      <c r="E9" s="4"/>
      <c r="F9" s="682"/>
      <c r="G9" s="680"/>
      <c r="H9" s="680"/>
      <c r="I9" s="680"/>
      <c r="J9" s="680"/>
      <c r="K9" s="680"/>
      <c r="L9" s="680"/>
    </row>
    <row r="10" spans="1:12" ht="15.75" customHeight="1">
      <c r="A10" s="20"/>
      <c r="B10" s="14" t="s">
        <v>12</v>
      </c>
      <c r="C10" s="21"/>
      <c r="D10" s="35">
        <v>16481</v>
      </c>
      <c r="E10" s="4"/>
      <c r="F10" s="682"/>
      <c r="G10" s="682"/>
      <c r="H10" s="680"/>
      <c r="I10" s="680"/>
      <c r="J10" s="680"/>
      <c r="K10" s="680"/>
      <c r="L10" s="680"/>
    </row>
    <row r="11" spans="1:12" ht="15.75" customHeight="1">
      <c r="A11" s="20"/>
      <c r="B11" s="14" t="s">
        <v>8</v>
      </c>
      <c r="C11" s="21"/>
      <c r="D11" s="35">
        <v>2468</v>
      </c>
      <c r="E11" s="4"/>
      <c r="F11" s="682"/>
      <c r="G11" s="682"/>
      <c r="H11" s="680"/>
      <c r="I11" s="680"/>
      <c r="J11" s="680"/>
      <c r="K11" s="680"/>
      <c r="L11" s="680"/>
    </row>
    <row r="12" spans="1:12" ht="15.75" customHeight="1">
      <c r="A12" s="20"/>
      <c r="B12" s="37" t="s">
        <v>9</v>
      </c>
      <c r="C12" s="38">
        <v>17000</v>
      </c>
      <c r="D12" s="39">
        <f>SUM(D9:D11)</f>
        <v>20055</v>
      </c>
      <c r="E12" s="4"/>
      <c r="F12" s="682"/>
      <c r="G12" s="682"/>
      <c r="H12" s="680"/>
      <c r="I12" s="680"/>
      <c r="J12" s="680"/>
      <c r="K12" s="680"/>
      <c r="L12" s="680"/>
    </row>
    <row r="13" spans="1:12" ht="15.75" customHeight="1">
      <c r="A13" s="20" t="s">
        <v>13</v>
      </c>
      <c r="B13" s="14"/>
      <c r="C13" s="28">
        <v>0</v>
      </c>
      <c r="D13" s="42"/>
      <c r="E13" s="4"/>
      <c r="F13" s="682"/>
      <c r="G13" s="682"/>
      <c r="H13" s="680"/>
      <c r="I13" s="680"/>
      <c r="J13" s="680"/>
      <c r="K13" s="680"/>
      <c r="L13" s="680"/>
    </row>
    <row r="14" spans="1:12" ht="15.75" customHeight="1">
      <c r="A14" s="20" t="s">
        <v>14</v>
      </c>
      <c r="B14" s="14"/>
      <c r="C14" s="43">
        <v>450</v>
      </c>
      <c r="D14" s="44">
        <v>880</v>
      </c>
      <c r="E14" s="4" t="s">
        <v>15</v>
      </c>
      <c r="F14" s="682"/>
      <c r="G14" s="682"/>
      <c r="H14" s="680"/>
      <c r="I14" s="680"/>
      <c r="J14" s="680"/>
      <c r="K14" s="680"/>
      <c r="L14" s="680"/>
    </row>
    <row r="15" spans="1:12" ht="15.75" customHeight="1">
      <c r="A15" s="20" t="s">
        <v>16</v>
      </c>
      <c r="B15" s="14"/>
      <c r="C15" s="45">
        <v>0</v>
      </c>
      <c r="D15" s="46"/>
      <c r="E15" s="4"/>
      <c r="F15" s="682"/>
      <c r="G15" s="682"/>
      <c r="H15" s="680"/>
      <c r="I15" s="680"/>
      <c r="J15" s="680"/>
      <c r="K15" s="680"/>
      <c r="L15" s="680"/>
    </row>
    <row r="16" spans="1:12" ht="15.75" customHeight="1">
      <c r="A16" s="20" t="s">
        <v>17</v>
      </c>
      <c r="B16" s="14"/>
      <c r="C16" s="43">
        <v>150</v>
      </c>
      <c r="D16" s="47"/>
      <c r="E16" s="4"/>
      <c r="F16" s="682"/>
      <c r="G16" s="682"/>
      <c r="H16" s="680"/>
      <c r="I16" s="680"/>
      <c r="J16" s="680"/>
      <c r="K16" s="680"/>
      <c r="L16" s="680"/>
    </row>
    <row r="17" spans="1:12" ht="15.75" customHeight="1">
      <c r="A17" s="20" t="s">
        <v>18</v>
      </c>
      <c r="B17" s="14"/>
      <c r="C17" s="21">
        <v>0</v>
      </c>
      <c r="D17" s="48"/>
      <c r="E17" s="4"/>
      <c r="F17" s="682"/>
      <c r="G17" s="682"/>
      <c r="H17" s="680"/>
      <c r="I17" s="680"/>
      <c r="J17" s="680"/>
      <c r="K17" s="680"/>
      <c r="L17" s="680"/>
    </row>
    <row r="18" spans="1:12" ht="15.75" customHeight="1">
      <c r="A18" s="20" t="s">
        <v>19</v>
      </c>
      <c r="B18" s="14"/>
      <c r="C18" s="21">
        <v>0</v>
      </c>
      <c r="D18" s="49"/>
      <c r="E18" s="4"/>
      <c r="F18" s="682"/>
      <c r="G18" s="682"/>
      <c r="H18" s="680"/>
      <c r="I18" s="680"/>
      <c r="J18" s="680"/>
      <c r="K18" s="680"/>
      <c r="L18" s="680"/>
    </row>
    <row r="19" spans="1:12" ht="15.75" customHeight="1">
      <c r="A19" s="20" t="s">
        <v>20</v>
      </c>
      <c r="B19" s="50"/>
      <c r="C19" s="45">
        <v>100</v>
      </c>
      <c r="D19" s="49"/>
      <c r="E19" s="4"/>
      <c r="F19" s="682"/>
      <c r="G19" s="682"/>
      <c r="H19" s="680"/>
      <c r="I19" s="680"/>
      <c r="J19" s="680"/>
      <c r="K19" s="680"/>
      <c r="L19" s="680"/>
    </row>
    <row r="20" spans="1:12" ht="15.75" customHeight="1">
      <c r="A20" s="20" t="s">
        <v>21</v>
      </c>
      <c r="B20" s="14"/>
      <c r="C20" s="43">
        <v>0</v>
      </c>
      <c r="D20" s="46"/>
      <c r="E20" s="4"/>
      <c r="F20" s="682"/>
      <c r="G20" s="682"/>
      <c r="H20" s="680"/>
      <c r="I20" s="680"/>
      <c r="J20" s="680"/>
      <c r="K20" s="680"/>
      <c r="L20" s="680"/>
    </row>
    <row r="21" spans="1:12" ht="15.75" customHeight="1">
      <c r="A21" s="51" t="s">
        <v>22</v>
      </c>
      <c r="B21" s="52"/>
      <c r="C21" s="53">
        <f>SUM(C6:C20)</f>
        <v>52700</v>
      </c>
      <c r="D21" s="54">
        <f>SUM(D8,D12,D14)</f>
        <v>60820.41</v>
      </c>
      <c r="E21" s="4"/>
      <c r="F21" s="682"/>
      <c r="G21" s="682"/>
      <c r="H21" s="680"/>
      <c r="I21" s="680"/>
      <c r="J21" s="680"/>
      <c r="K21" s="680"/>
      <c r="L21" s="680"/>
    </row>
    <row r="22" spans="1:12" ht="15.75" customHeight="1">
      <c r="A22" s="20"/>
      <c r="B22" s="14"/>
      <c r="C22" s="55"/>
      <c r="D22" s="55"/>
      <c r="E22" s="4"/>
      <c r="F22" s="682"/>
      <c r="G22" s="682"/>
      <c r="H22" s="680"/>
      <c r="I22" s="680"/>
      <c r="J22" s="680"/>
      <c r="K22" s="680"/>
      <c r="L22" s="680"/>
    </row>
    <row r="23" spans="1:12" ht="15.75" customHeight="1">
      <c r="A23" s="56" t="s">
        <v>23</v>
      </c>
      <c r="B23" s="14"/>
      <c r="C23" s="57"/>
      <c r="D23" s="58"/>
      <c r="E23" s="4"/>
      <c r="F23" s="682"/>
      <c r="G23" s="682"/>
      <c r="H23" s="680"/>
      <c r="I23" s="680"/>
      <c r="J23" s="680"/>
      <c r="K23" s="680"/>
      <c r="L23" s="680"/>
    </row>
    <row r="24" spans="1:12" ht="15.75" customHeight="1">
      <c r="A24" s="59" t="s">
        <v>24</v>
      </c>
      <c r="B24" s="14"/>
      <c r="C24" s="60">
        <v>0</v>
      </c>
      <c r="D24" s="60">
        <v>0</v>
      </c>
      <c r="E24" s="4"/>
      <c r="F24" s="682"/>
      <c r="G24" s="682"/>
      <c r="H24" s="680"/>
      <c r="I24" s="680"/>
      <c r="J24" s="680"/>
      <c r="K24" s="680"/>
      <c r="L24" s="680"/>
    </row>
    <row r="25" spans="1:12" ht="15.75" customHeight="1">
      <c r="A25" s="59" t="s">
        <v>25</v>
      </c>
      <c r="B25" s="14"/>
      <c r="C25" s="60">
        <v>3500</v>
      </c>
      <c r="D25" s="60">
        <v>3690</v>
      </c>
      <c r="E25" s="4"/>
      <c r="F25" s="682"/>
      <c r="G25" s="682"/>
      <c r="H25" s="680"/>
      <c r="I25" s="680"/>
      <c r="J25" s="680"/>
      <c r="K25" s="680"/>
      <c r="L25" s="680"/>
    </row>
    <row r="26" spans="1:12" ht="15.75" customHeight="1">
      <c r="A26" s="59" t="s">
        <v>26</v>
      </c>
      <c r="B26" s="14"/>
      <c r="C26" s="61">
        <v>1500</v>
      </c>
      <c r="D26" s="60">
        <v>2000</v>
      </c>
      <c r="E26" s="4"/>
      <c r="F26" s="682"/>
      <c r="G26" s="682"/>
      <c r="H26" s="680"/>
      <c r="I26" s="680"/>
      <c r="J26" s="680"/>
      <c r="K26" s="680"/>
      <c r="L26" s="680"/>
    </row>
    <row r="27" spans="1:8" ht="15.75" customHeight="1">
      <c r="A27" s="59" t="s">
        <v>27</v>
      </c>
      <c r="B27" s="14"/>
      <c r="C27" s="62">
        <v>0</v>
      </c>
      <c r="D27" s="60">
        <v>0</v>
      </c>
      <c r="E27" s="4"/>
      <c r="F27" s="17"/>
      <c r="H27" s="17"/>
    </row>
    <row r="28" spans="1:8" ht="15.75" customHeight="1">
      <c r="A28" s="59" t="s">
        <v>28</v>
      </c>
      <c r="B28" s="14"/>
      <c r="C28" s="61">
        <v>1500</v>
      </c>
      <c r="D28" s="60">
        <v>0</v>
      </c>
      <c r="E28" s="4"/>
      <c r="F28" s="17"/>
      <c r="H28" s="17"/>
    </row>
    <row r="29" spans="1:8" ht="15.75" customHeight="1">
      <c r="A29" s="63" t="s">
        <v>29</v>
      </c>
      <c r="B29" s="64"/>
      <c r="C29" s="65">
        <f>SUM(C24:C28)</f>
        <v>6500</v>
      </c>
      <c r="D29" s="66">
        <f>SUM(D24:D28)</f>
        <v>5690</v>
      </c>
      <c r="E29" s="4"/>
      <c r="F29" s="17"/>
      <c r="H29" s="17"/>
    </row>
    <row r="30" spans="1:8" ht="15.75" customHeight="1">
      <c r="A30" s="59"/>
      <c r="B30" s="14"/>
      <c r="C30" s="67"/>
      <c r="D30" s="67"/>
      <c r="E30" s="4"/>
      <c r="F30" s="17"/>
      <c r="H30" s="17"/>
    </row>
    <row r="31" spans="1:8" ht="15.75" customHeight="1">
      <c r="A31" s="56" t="s">
        <v>30</v>
      </c>
      <c r="B31" s="14"/>
      <c r="C31" s="67"/>
      <c r="D31" s="67"/>
      <c r="E31" s="4"/>
      <c r="F31" s="17"/>
      <c r="H31" s="17"/>
    </row>
    <row r="32" spans="1:8" ht="15.75" customHeight="1">
      <c r="A32" s="20" t="s">
        <v>31</v>
      </c>
      <c r="B32" s="14"/>
      <c r="C32" s="68">
        <v>1000</v>
      </c>
      <c r="D32" s="69">
        <v>6640</v>
      </c>
      <c r="E32" s="4"/>
      <c r="F32" s="17"/>
      <c r="H32" s="17"/>
    </row>
    <row r="33" spans="1:8" ht="15.75" customHeight="1">
      <c r="A33" s="59" t="s">
        <v>32</v>
      </c>
      <c r="B33" s="14"/>
      <c r="C33" s="70">
        <v>0</v>
      </c>
      <c r="D33" s="71">
        <v>0</v>
      </c>
      <c r="E33" s="4"/>
      <c r="F33" s="17"/>
      <c r="H33" s="17"/>
    </row>
    <row r="34" spans="1:8" ht="15.75" customHeight="1">
      <c r="A34" s="59" t="s">
        <v>33</v>
      </c>
      <c r="B34" s="14"/>
      <c r="C34" s="68">
        <v>600</v>
      </c>
      <c r="D34" s="71">
        <v>0</v>
      </c>
      <c r="E34" s="4"/>
      <c r="F34" s="17"/>
      <c r="H34" s="17"/>
    </row>
    <row r="35" spans="1:8" ht="15.75" customHeight="1">
      <c r="A35" s="20" t="s">
        <v>34</v>
      </c>
      <c r="B35" s="14"/>
      <c r="C35" s="70">
        <v>10</v>
      </c>
      <c r="D35" s="71">
        <v>0</v>
      </c>
      <c r="E35" s="4"/>
      <c r="F35" s="17"/>
      <c r="H35" s="17"/>
    </row>
    <row r="36" spans="1:8" ht="15.75" customHeight="1">
      <c r="A36" s="59" t="s">
        <v>35</v>
      </c>
      <c r="B36" s="14"/>
      <c r="C36" s="68">
        <v>0</v>
      </c>
      <c r="D36" s="71">
        <v>0</v>
      </c>
      <c r="E36" s="4"/>
      <c r="F36" s="17"/>
      <c r="H36" s="17"/>
    </row>
    <row r="37" spans="1:8" ht="15.75" customHeight="1">
      <c r="A37" s="72" t="s">
        <v>36</v>
      </c>
      <c r="B37" s="4"/>
      <c r="C37" s="73">
        <v>300</v>
      </c>
      <c r="D37" s="71">
        <v>0</v>
      </c>
      <c r="E37" s="4"/>
      <c r="F37" s="17"/>
      <c r="H37" s="17"/>
    </row>
    <row r="38" spans="1:8" ht="15.75" customHeight="1">
      <c r="A38" s="4" t="s">
        <v>37</v>
      </c>
      <c r="B38" s="4"/>
      <c r="C38" s="73">
        <v>690</v>
      </c>
      <c r="D38" s="71">
        <v>0</v>
      </c>
      <c r="E38" s="4"/>
      <c r="F38" s="17"/>
      <c r="H38" s="17"/>
    </row>
    <row r="39" spans="1:8" ht="15.75" customHeight="1">
      <c r="A39" s="59" t="s">
        <v>38</v>
      </c>
      <c r="B39" s="14"/>
      <c r="C39" s="71">
        <v>900</v>
      </c>
      <c r="D39" s="71">
        <v>0</v>
      </c>
      <c r="E39" s="4"/>
      <c r="F39" s="17"/>
      <c r="H39" s="17"/>
    </row>
    <row r="40" spans="1:8" ht="15.75" customHeight="1">
      <c r="A40" s="59" t="s">
        <v>39</v>
      </c>
      <c r="B40" s="14"/>
      <c r="C40" s="70">
        <v>0</v>
      </c>
      <c r="D40" s="71">
        <v>0</v>
      </c>
      <c r="E40" s="4"/>
      <c r="F40" s="17"/>
      <c r="H40" s="17"/>
    </row>
    <row r="41" spans="1:8" ht="15.75" customHeight="1">
      <c r="A41" s="74" t="s">
        <v>40</v>
      </c>
      <c r="B41" s="75"/>
      <c r="C41" s="76">
        <f>SUM(C32:C40)</f>
        <v>3500</v>
      </c>
      <c r="D41" s="77">
        <f>SUM(D32:D40)</f>
        <v>6640</v>
      </c>
      <c r="E41" s="4"/>
      <c r="F41" s="17"/>
      <c r="H41" s="17"/>
    </row>
    <row r="42" spans="1:8" ht="15.75" customHeight="1">
      <c r="A42" s="59"/>
      <c r="B42" s="14"/>
      <c r="C42" s="78"/>
      <c r="D42" s="78"/>
      <c r="E42" s="4"/>
      <c r="F42" s="17"/>
      <c r="H42" s="17"/>
    </row>
    <row r="43" spans="1:8" ht="15.75" customHeight="1">
      <c r="A43" s="56" t="s">
        <v>41</v>
      </c>
      <c r="B43" s="14"/>
      <c r="C43" s="79"/>
      <c r="D43" s="79"/>
      <c r="E43" s="4"/>
      <c r="F43" s="17"/>
      <c r="H43" s="17"/>
    </row>
    <row r="44" spans="1:8" ht="15.75" customHeight="1">
      <c r="A44" s="59" t="s">
        <v>42</v>
      </c>
      <c r="B44" s="14"/>
      <c r="C44" s="71">
        <v>600</v>
      </c>
      <c r="D44" s="71">
        <v>870</v>
      </c>
      <c r="E44" s="4"/>
      <c r="F44" s="17"/>
      <c r="H44" s="17"/>
    </row>
    <row r="45" spans="1:8" ht="15.75" customHeight="1">
      <c r="A45" s="59" t="s">
        <v>43</v>
      </c>
      <c r="B45" s="14"/>
      <c r="C45" s="71">
        <v>0</v>
      </c>
      <c r="D45" s="71">
        <v>0</v>
      </c>
      <c r="E45" s="4"/>
      <c r="F45" s="17"/>
      <c r="H45" s="17"/>
    </row>
    <row r="46" spans="1:8" ht="15.75" customHeight="1">
      <c r="A46" s="59" t="s">
        <v>44</v>
      </c>
      <c r="B46" s="14"/>
      <c r="C46" s="71">
        <v>0</v>
      </c>
      <c r="D46" s="71">
        <v>0</v>
      </c>
      <c r="E46" s="4"/>
      <c r="F46" s="17"/>
      <c r="H46" s="17"/>
    </row>
    <row r="47" spans="1:8" ht="15.75" customHeight="1">
      <c r="A47" s="20" t="s">
        <v>45</v>
      </c>
      <c r="B47" s="14"/>
      <c r="C47" s="70">
        <v>6000</v>
      </c>
      <c r="D47" s="71">
        <v>7192</v>
      </c>
      <c r="E47" s="4"/>
      <c r="F47" s="17"/>
      <c r="H47" s="17"/>
    </row>
    <row r="48" spans="1:8" ht="15.75" customHeight="1">
      <c r="A48" s="59" t="s">
        <v>46</v>
      </c>
      <c r="B48" s="14"/>
      <c r="C48" s="68">
        <v>0</v>
      </c>
      <c r="D48" s="71">
        <v>0</v>
      </c>
      <c r="E48" s="4"/>
      <c r="F48" s="17"/>
      <c r="H48" s="17"/>
    </row>
    <row r="49" spans="1:8" ht="15.75" customHeight="1">
      <c r="A49" s="59" t="s">
        <v>47</v>
      </c>
      <c r="B49" s="14"/>
      <c r="C49" s="71">
        <v>2000</v>
      </c>
      <c r="D49" s="71">
        <v>911</v>
      </c>
      <c r="E49" s="4"/>
      <c r="F49" s="17"/>
      <c r="H49" s="17"/>
    </row>
    <row r="50" spans="1:8" ht="15.75" customHeight="1">
      <c r="A50" s="20" t="s">
        <v>48</v>
      </c>
      <c r="B50" s="14"/>
      <c r="C50" s="80">
        <v>0</v>
      </c>
      <c r="D50" s="71">
        <v>0</v>
      </c>
      <c r="E50" s="4"/>
      <c r="F50" s="17"/>
      <c r="H50" s="17"/>
    </row>
    <row r="51" spans="1:8" ht="15.75" customHeight="1">
      <c r="A51" s="669" t="s">
        <v>49</v>
      </c>
      <c r="B51" s="670"/>
      <c r="C51" s="71">
        <v>1500</v>
      </c>
      <c r="D51" s="71">
        <v>0</v>
      </c>
      <c r="E51" s="4"/>
      <c r="F51" s="17"/>
      <c r="H51" s="17"/>
    </row>
    <row r="52" spans="1:8" ht="15.75" customHeight="1">
      <c r="A52" s="63" t="s">
        <v>50</v>
      </c>
      <c r="B52" s="75"/>
      <c r="C52" s="81">
        <f>SUM(C44:C51)</f>
        <v>10100</v>
      </c>
      <c r="D52" s="82">
        <f>SUM(D44:D51)</f>
        <v>8973</v>
      </c>
      <c r="E52" s="4"/>
      <c r="F52" s="17"/>
      <c r="H52" s="17"/>
    </row>
    <row r="53" spans="1:8" ht="15.75" customHeight="1">
      <c r="A53" s="56"/>
      <c r="B53" s="14"/>
      <c r="C53" s="78"/>
      <c r="D53" s="78"/>
      <c r="E53" s="4"/>
      <c r="F53" s="17"/>
      <c r="H53" s="17"/>
    </row>
    <row r="54" spans="1:8" ht="15.75" customHeight="1">
      <c r="A54" s="83" t="s">
        <v>51</v>
      </c>
      <c r="B54" s="84"/>
      <c r="C54" s="85">
        <f>SUM(C21,C29,C41,C52)</f>
        <v>72800</v>
      </c>
      <c r="D54" s="77">
        <f>SUM(D21,D29,D41,D52)</f>
        <v>82123.41</v>
      </c>
      <c r="E54" s="4"/>
      <c r="F54" s="17"/>
      <c r="H54" s="17"/>
    </row>
    <row r="55" spans="1:8" ht="15.75" customHeight="1">
      <c r="A55" s="56"/>
      <c r="B55" s="14"/>
      <c r="C55" s="78"/>
      <c r="D55" s="78"/>
      <c r="E55" s="4"/>
      <c r="F55" s="17"/>
      <c r="H55" s="17"/>
    </row>
    <row r="56" spans="1:8" ht="15.75" customHeight="1">
      <c r="A56" s="59"/>
      <c r="B56" s="14"/>
      <c r="C56" s="86">
        <v>2021</v>
      </c>
      <c r="D56" s="87">
        <v>2021</v>
      </c>
      <c r="E56" s="4"/>
      <c r="F56" s="17"/>
      <c r="H56" s="17"/>
    </row>
    <row r="57" spans="1:8" ht="15.75" customHeight="1">
      <c r="A57" s="13" t="s">
        <v>52</v>
      </c>
      <c r="B57" s="14"/>
      <c r="C57" s="88" t="s">
        <v>0</v>
      </c>
      <c r="D57" s="89" t="s">
        <v>1</v>
      </c>
      <c r="E57" s="4"/>
      <c r="F57" s="17"/>
      <c r="H57" s="17"/>
    </row>
    <row r="58" spans="1:8" ht="15.75" customHeight="1">
      <c r="A58" s="83" t="s">
        <v>53</v>
      </c>
      <c r="B58" s="90"/>
      <c r="C58" s="79"/>
      <c r="D58" s="91"/>
      <c r="E58" s="4"/>
      <c r="F58" s="17"/>
      <c r="H58" s="17"/>
    </row>
    <row r="59" spans="1:8" ht="15.75" customHeight="1">
      <c r="A59" s="20" t="s">
        <v>54</v>
      </c>
      <c r="B59" s="14"/>
      <c r="C59" s="80">
        <v>150</v>
      </c>
      <c r="D59" s="71">
        <v>0</v>
      </c>
      <c r="E59" s="4"/>
      <c r="F59" s="17"/>
      <c r="H59" s="17"/>
    </row>
    <row r="60" spans="1:8" ht="15.75" customHeight="1">
      <c r="A60" s="20" t="s">
        <v>55</v>
      </c>
      <c r="B60" s="14"/>
      <c r="C60" s="80">
        <v>1000</v>
      </c>
      <c r="D60" s="71">
        <v>1176</v>
      </c>
      <c r="E60" s="4"/>
      <c r="F60" s="18"/>
      <c r="G60" s="92"/>
      <c r="H60" s="93"/>
    </row>
    <row r="61" spans="1:8" ht="15.75" customHeight="1">
      <c r="A61" s="20" t="s">
        <v>56</v>
      </c>
      <c r="B61" s="14"/>
      <c r="C61" s="94">
        <v>500</v>
      </c>
      <c r="D61" s="70">
        <v>0</v>
      </c>
      <c r="E61" s="4"/>
      <c r="F61" s="18"/>
      <c r="G61" s="23"/>
      <c r="H61" s="17"/>
    </row>
    <row r="62" spans="1:8" ht="15.75" customHeight="1">
      <c r="A62" s="20" t="s">
        <v>57</v>
      </c>
      <c r="B62" s="14"/>
      <c r="C62" s="95">
        <v>0</v>
      </c>
      <c r="D62" s="96">
        <v>0</v>
      </c>
      <c r="E62" s="4"/>
      <c r="F62" s="18"/>
      <c r="G62" s="92"/>
      <c r="H62" s="17"/>
    </row>
    <row r="63" spans="1:8" ht="15.75" customHeight="1">
      <c r="A63" s="20" t="s">
        <v>58</v>
      </c>
      <c r="B63" s="14"/>
      <c r="C63" s="97">
        <v>1500</v>
      </c>
      <c r="D63" s="73">
        <v>0</v>
      </c>
      <c r="E63" s="4"/>
      <c r="F63" s="18"/>
      <c r="G63" s="92"/>
      <c r="H63" s="17"/>
    </row>
    <row r="64" spans="1:8" ht="15.75" customHeight="1">
      <c r="A64" s="20" t="s">
        <v>59</v>
      </c>
      <c r="B64" s="14"/>
      <c r="C64" s="97">
        <v>0</v>
      </c>
      <c r="D64" s="98">
        <v>50</v>
      </c>
      <c r="E64" s="4"/>
      <c r="F64" s="18"/>
      <c r="G64" s="92"/>
      <c r="H64" s="17"/>
    </row>
    <row r="65" spans="1:8" ht="15.75" customHeight="1">
      <c r="A65" s="20" t="s">
        <v>60</v>
      </c>
      <c r="B65" s="14"/>
      <c r="C65" s="99">
        <v>0</v>
      </c>
      <c r="D65" s="73">
        <v>0</v>
      </c>
      <c r="E65" s="4"/>
      <c r="F65" s="18"/>
      <c r="H65" s="92"/>
    </row>
    <row r="66" spans="1:8" ht="15.75" customHeight="1">
      <c r="A66" s="20" t="s">
        <v>61</v>
      </c>
      <c r="B66" s="14"/>
      <c r="C66" s="68">
        <v>589</v>
      </c>
      <c r="D66" s="71">
        <v>0</v>
      </c>
      <c r="E66" s="4"/>
      <c r="F66" s="18"/>
      <c r="G66" s="23"/>
      <c r="H66" s="17"/>
    </row>
    <row r="67" spans="1:8" ht="15.75" customHeight="1">
      <c r="A67" s="20" t="s">
        <v>62</v>
      </c>
      <c r="B67" s="14"/>
      <c r="C67" s="71">
        <v>750</v>
      </c>
      <c r="D67" s="100">
        <v>721</v>
      </c>
      <c r="E67" s="4"/>
      <c r="F67" s="18"/>
      <c r="G67" s="101"/>
      <c r="H67" s="17"/>
    </row>
    <row r="68" spans="1:8" ht="15.75" customHeight="1">
      <c r="A68" s="20" t="s">
        <v>63</v>
      </c>
      <c r="B68" s="14"/>
      <c r="C68" s="71">
        <v>500</v>
      </c>
      <c r="D68" s="102"/>
      <c r="E68" s="4"/>
      <c r="F68" s="17"/>
      <c r="G68" s="99"/>
      <c r="H68" s="17"/>
    </row>
    <row r="69" spans="1:8" ht="15.75" customHeight="1">
      <c r="A69" s="20" t="s">
        <v>64</v>
      </c>
      <c r="B69" s="14"/>
      <c r="C69" s="71">
        <v>0</v>
      </c>
      <c r="D69" s="71">
        <v>0</v>
      </c>
      <c r="E69" s="4"/>
      <c r="F69" s="17"/>
      <c r="G69" s="103"/>
      <c r="H69" s="17"/>
    </row>
    <row r="70" spans="1:8" ht="15.75" customHeight="1">
      <c r="A70" s="20" t="s">
        <v>65</v>
      </c>
      <c r="B70" s="14"/>
      <c r="C70" s="102"/>
      <c r="D70" s="102"/>
      <c r="E70" s="4"/>
      <c r="F70" s="17"/>
      <c r="H70" s="17"/>
    </row>
    <row r="71" spans="2:8" ht="15.75" customHeight="1">
      <c r="B71" s="4" t="s">
        <v>66</v>
      </c>
      <c r="C71" s="96">
        <v>300</v>
      </c>
      <c r="D71" s="71">
        <v>0</v>
      </c>
      <c r="E71" s="4"/>
      <c r="F71" s="17"/>
      <c r="H71" s="104"/>
    </row>
    <row r="72" spans="2:6" ht="15.75" customHeight="1">
      <c r="B72" s="4" t="s">
        <v>67</v>
      </c>
      <c r="C72" s="96">
        <v>75</v>
      </c>
      <c r="D72" s="71">
        <v>0</v>
      </c>
      <c r="E72" s="4"/>
      <c r="F72" s="17"/>
    </row>
    <row r="73" spans="2:8" ht="15.75" customHeight="1">
      <c r="B73" s="4" t="s">
        <v>68</v>
      </c>
      <c r="C73" s="96">
        <v>75</v>
      </c>
      <c r="D73" s="71">
        <v>0</v>
      </c>
      <c r="E73" s="4"/>
      <c r="F73" s="17"/>
      <c r="H73" s="93"/>
    </row>
    <row r="74" spans="2:8" ht="15.75" customHeight="1">
      <c r="B74" s="4" t="s">
        <v>69</v>
      </c>
      <c r="C74" s="96">
        <v>75</v>
      </c>
      <c r="D74" s="71">
        <v>0</v>
      </c>
      <c r="E74" s="4"/>
      <c r="F74" s="17"/>
      <c r="H74" s="17"/>
    </row>
    <row r="75" spans="2:8" ht="15.75" customHeight="1">
      <c r="B75" s="4" t="s">
        <v>70</v>
      </c>
      <c r="C75" s="96">
        <v>75</v>
      </c>
      <c r="D75" s="71">
        <v>0</v>
      </c>
      <c r="E75" s="4"/>
      <c r="F75" s="17"/>
      <c r="H75" s="17"/>
    </row>
    <row r="76" spans="1:8" ht="15.75" customHeight="1">
      <c r="A76" s="20" t="s">
        <v>71</v>
      </c>
      <c r="B76" s="14"/>
      <c r="C76" s="70">
        <v>0</v>
      </c>
      <c r="D76" s="71">
        <v>0</v>
      </c>
      <c r="E76" s="4"/>
      <c r="F76" s="17"/>
      <c r="H76" s="17"/>
    </row>
    <row r="77" spans="1:8" ht="15.75" customHeight="1">
      <c r="A77" s="20" t="s">
        <v>72</v>
      </c>
      <c r="B77" s="14"/>
      <c r="C77" s="68">
        <v>500</v>
      </c>
      <c r="D77" s="71">
        <v>0</v>
      </c>
      <c r="E77" s="4"/>
      <c r="F77" s="17"/>
      <c r="H77" s="17"/>
    </row>
    <row r="78" spans="1:8" ht="15.75" customHeight="1">
      <c r="A78" s="671" t="s">
        <v>73</v>
      </c>
      <c r="B78" s="670"/>
      <c r="C78" s="70">
        <v>0</v>
      </c>
      <c r="D78" s="71">
        <v>0</v>
      </c>
      <c r="E78" s="4"/>
      <c r="F78" s="17"/>
      <c r="H78" s="17"/>
    </row>
    <row r="79" spans="1:8" ht="15.75" customHeight="1">
      <c r="A79" s="20" t="s">
        <v>74</v>
      </c>
      <c r="B79" s="14"/>
      <c r="C79" s="68">
        <v>0</v>
      </c>
      <c r="D79" s="71">
        <v>0</v>
      </c>
      <c r="E79" s="4"/>
      <c r="F79" s="17"/>
      <c r="H79" s="17"/>
    </row>
    <row r="80" spans="1:8" ht="15.75" customHeight="1">
      <c r="A80" s="20" t="s">
        <v>75</v>
      </c>
      <c r="B80" s="14"/>
      <c r="C80" s="71">
        <v>225</v>
      </c>
      <c r="D80" s="105">
        <v>67</v>
      </c>
      <c r="E80" s="4"/>
      <c r="F80" s="17"/>
      <c r="H80" s="17"/>
    </row>
    <row r="81" spans="1:8" ht="15.75" customHeight="1">
      <c r="A81" s="20" t="s">
        <v>76</v>
      </c>
      <c r="B81" s="14"/>
      <c r="C81" s="71">
        <v>0</v>
      </c>
      <c r="D81" s="71">
        <v>0</v>
      </c>
      <c r="E81" s="4"/>
      <c r="F81" s="17"/>
      <c r="H81" s="17"/>
    </row>
    <row r="82" spans="1:8" ht="15.75" customHeight="1">
      <c r="A82" s="20" t="s">
        <v>77</v>
      </c>
      <c r="B82" s="14"/>
      <c r="C82" s="71">
        <v>0</v>
      </c>
      <c r="D82" s="71">
        <v>0</v>
      </c>
      <c r="E82" s="4"/>
      <c r="F82" s="17"/>
      <c r="H82" s="17"/>
    </row>
    <row r="83" spans="1:8" ht="15.75" customHeight="1">
      <c r="A83" s="20" t="s">
        <v>78</v>
      </c>
      <c r="B83" s="14"/>
      <c r="C83" s="71">
        <v>300</v>
      </c>
      <c r="D83" s="71">
        <v>0</v>
      </c>
      <c r="E83" s="4"/>
      <c r="F83" s="17"/>
      <c r="H83" s="17"/>
    </row>
    <row r="84" spans="1:8" ht="15.75" customHeight="1">
      <c r="A84" s="106" t="s">
        <v>79</v>
      </c>
      <c r="B84" s="14"/>
      <c r="C84" s="71">
        <v>100</v>
      </c>
      <c r="D84" s="105">
        <v>66.13</v>
      </c>
      <c r="E84" s="4"/>
      <c r="F84" s="17"/>
      <c r="H84" s="17"/>
    </row>
    <row r="85" spans="1:8" ht="15.75" customHeight="1">
      <c r="A85" s="20" t="s">
        <v>80</v>
      </c>
      <c r="B85" s="14"/>
      <c r="C85" s="71">
        <v>450</v>
      </c>
      <c r="D85" s="71">
        <v>0</v>
      </c>
      <c r="E85" s="4"/>
      <c r="F85" s="17"/>
      <c r="H85" s="17"/>
    </row>
    <row r="86" spans="1:8" ht="15.75" customHeight="1">
      <c r="A86" s="20" t="s">
        <v>81</v>
      </c>
      <c r="B86" s="14"/>
      <c r="C86" s="71">
        <v>0</v>
      </c>
      <c r="D86" s="71">
        <v>0</v>
      </c>
      <c r="E86" s="4"/>
      <c r="F86" s="17"/>
      <c r="H86" s="17"/>
    </row>
    <row r="87" spans="1:8" ht="15.75" customHeight="1">
      <c r="A87" s="20" t="s">
        <v>82</v>
      </c>
      <c r="B87" s="14"/>
      <c r="C87" s="71">
        <v>14500</v>
      </c>
      <c r="D87" s="107">
        <v>1625</v>
      </c>
      <c r="E87" s="108" t="s">
        <v>83</v>
      </c>
      <c r="F87" s="23"/>
      <c r="H87" s="17"/>
    </row>
    <row r="88" spans="1:8" ht="15.75" customHeight="1">
      <c r="A88" s="20" t="s">
        <v>84</v>
      </c>
      <c r="B88" s="14"/>
      <c r="C88" s="71">
        <v>0</v>
      </c>
      <c r="D88" s="71">
        <v>0</v>
      </c>
      <c r="E88" s="4"/>
      <c r="F88" s="17"/>
      <c r="H88" s="17"/>
    </row>
    <row r="89" spans="1:8" ht="15.75" customHeight="1">
      <c r="A89" s="20" t="s">
        <v>85</v>
      </c>
      <c r="B89" s="14"/>
      <c r="C89" s="71">
        <v>900</v>
      </c>
      <c r="D89" s="71">
        <v>0</v>
      </c>
      <c r="E89" s="4"/>
      <c r="F89" s="17"/>
      <c r="H89" s="17"/>
    </row>
    <row r="90" spans="1:8" ht="15.75" customHeight="1">
      <c r="A90" s="20" t="s">
        <v>86</v>
      </c>
      <c r="B90" s="14"/>
      <c r="C90" s="70">
        <v>1000</v>
      </c>
      <c r="D90" s="71">
        <v>0</v>
      </c>
      <c r="E90" s="4"/>
      <c r="F90" s="17"/>
      <c r="H90" s="17"/>
    </row>
    <row r="91" spans="1:8" ht="15.75" customHeight="1">
      <c r="A91" s="20" t="s">
        <v>87</v>
      </c>
      <c r="B91" s="14"/>
      <c r="C91" s="68">
        <v>0</v>
      </c>
      <c r="D91" s="71">
        <v>0</v>
      </c>
      <c r="E91" s="4"/>
      <c r="F91" s="17"/>
      <c r="H91" s="17"/>
    </row>
    <row r="92" spans="1:8" ht="15.75" customHeight="1">
      <c r="A92" s="671" t="s">
        <v>88</v>
      </c>
      <c r="B92" s="670"/>
      <c r="C92" s="71">
        <v>1000</v>
      </c>
      <c r="D92" s="71">
        <v>0</v>
      </c>
      <c r="E92" s="4"/>
      <c r="F92" s="17"/>
      <c r="H92" s="17"/>
    </row>
    <row r="93" spans="1:8" ht="15.75" customHeight="1">
      <c r="A93" s="20"/>
      <c r="B93" s="14"/>
      <c r="C93" s="78"/>
      <c r="D93" s="109"/>
      <c r="E93" s="4"/>
      <c r="F93" s="17"/>
      <c r="H93" s="17"/>
    </row>
    <row r="94" spans="1:8" ht="15.75" customHeight="1">
      <c r="A94" s="74" t="s">
        <v>89</v>
      </c>
      <c r="B94" s="75"/>
      <c r="C94" s="76">
        <v>24564</v>
      </c>
      <c r="D94" s="110">
        <f>SUM(D60:D93)</f>
        <v>3705.13</v>
      </c>
      <c r="E94" s="4"/>
      <c r="F94" s="17"/>
      <c r="H94" s="17"/>
    </row>
    <row r="95" spans="1:8" ht="15.75" customHeight="1">
      <c r="A95" s="56"/>
      <c r="B95" s="111"/>
      <c r="C95" s="78"/>
      <c r="D95" s="78"/>
      <c r="E95" s="4"/>
      <c r="F95" s="17"/>
      <c r="H95" s="17"/>
    </row>
    <row r="96" spans="1:8" ht="15.75" customHeight="1">
      <c r="A96" s="112" t="s">
        <v>23</v>
      </c>
      <c r="B96" s="90"/>
      <c r="C96" s="113"/>
      <c r="D96" s="113"/>
      <c r="E96" s="4"/>
      <c r="F96" s="17"/>
      <c r="H96" s="17"/>
    </row>
    <row r="97" spans="1:8" ht="15.75" customHeight="1">
      <c r="A97" s="20" t="s">
        <v>90</v>
      </c>
      <c r="B97" s="114"/>
      <c r="C97" s="71">
        <v>0</v>
      </c>
      <c r="D97" s="71">
        <v>0</v>
      </c>
      <c r="E97" s="4"/>
      <c r="F97" s="17"/>
      <c r="H97" s="17"/>
    </row>
    <row r="98" spans="1:8" ht="15.75" customHeight="1">
      <c r="A98" s="20" t="s">
        <v>91</v>
      </c>
      <c r="B98" s="114"/>
      <c r="C98" s="70">
        <v>0</v>
      </c>
      <c r="D98" s="71">
        <v>0</v>
      </c>
      <c r="E98" s="4"/>
      <c r="F98" s="17"/>
      <c r="H98" s="17"/>
    </row>
    <row r="99" spans="1:8" ht="15.75" customHeight="1">
      <c r="A99" s="59" t="s">
        <v>92</v>
      </c>
      <c r="B99" s="114"/>
      <c r="C99" s="113"/>
      <c r="D99" s="102"/>
      <c r="E99" s="4"/>
      <c r="F99" s="17"/>
      <c r="H99" s="17"/>
    </row>
    <row r="100" spans="1:8" ht="15.75" customHeight="1">
      <c r="A100" s="4" t="s">
        <v>39</v>
      </c>
      <c r="B100" s="114"/>
      <c r="C100" s="71">
        <v>0</v>
      </c>
      <c r="D100" s="71">
        <v>0</v>
      </c>
      <c r="E100" s="4"/>
      <c r="F100" s="17"/>
      <c r="H100" s="17"/>
    </row>
    <row r="101" spans="1:8" ht="15.75" customHeight="1">
      <c r="A101" s="4" t="s">
        <v>93</v>
      </c>
      <c r="B101" s="114"/>
      <c r="C101" s="70">
        <v>0</v>
      </c>
      <c r="D101" s="71">
        <v>0</v>
      </c>
      <c r="E101" s="4"/>
      <c r="F101" s="17"/>
      <c r="H101" s="17"/>
    </row>
    <row r="102" spans="1:8" ht="15.75" customHeight="1">
      <c r="A102" s="4" t="s">
        <v>58</v>
      </c>
      <c r="B102" s="114"/>
      <c r="C102" s="68">
        <v>0</v>
      </c>
      <c r="D102" s="71">
        <v>0</v>
      </c>
      <c r="E102" s="4"/>
      <c r="F102" s="17"/>
      <c r="H102" s="17"/>
    </row>
    <row r="103" spans="1:8" ht="15.75" customHeight="1">
      <c r="A103" s="115" t="s">
        <v>94</v>
      </c>
      <c r="B103" s="114"/>
      <c r="C103" s="78"/>
      <c r="D103" s="78"/>
      <c r="E103" s="4"/>
      <c r="F103" s="17"/>
      <c r="G103" s="116" t="s">
        <v>11</v>
      </c>
      <c r="H103" s="17"/>
    </row>
    <row r="104" spans="1:8" ht="15.75" customHeight="1">
      <c r="A104" s="4" t="s">
        <v>93</v>
      </c>
      <c r="B104" s="114"/>
      <c r="C104" s="117">
        <v>6000</v>
      </c>
      <c r="D104" s="117">
        <v>1050</v>
      </c>
      <c r="E104" s="4"/>
      <c r="F104" s="18" t="s">
        <v>95</v>
      </c>
      <c r="G104" s="41">
        <v>95.29</v>
      </c>
      <c r="H104" s="93" t="s">
        <v>96</v>
      </c>
    </row>
    <row r="105" spans="1:8" ht="15.75" customHeight="1">
      <c r="A105" s="118" t="s">
        <v>97</v>
      </c>
      <c r="B105" s="119"/>
      <c r="C105" s="96">
        <v>0</v>
      </c>
      <c r="D105" s="68">
        <v>100</v>
      </c>
      <c r="E105" s="4"/>
      <c r="F105" s="40" t="s">
        <v>98</v>
      </c>
      <c r="G105" s="41">
        <v>227.5</v>
      </c>
      <c r="H105" s="93" t="s">
        <v>96</v>
      </c>
    </row>
    <row r="106" spans="1:8" ht="15.75" customHeight="1">
      <c r="A106" s="4" t="s">
        <v>99</v>
      </c>
      <c r="B106" s="119"/>
      <c r="C106" s="73">
        <v>5000</v>
      </c>
      <c r="D106" s="107">
        <v>3975</v>
      </c>
      <c r="E106" s="4"/>
      <c r="F106" s="40" t="s">
        <v>100</v>
      </c>
      <c r="G106" s="41">
        <v>500</v>
      </c>
      <c r="H106" s="17"/>
    </row>
    <row r="107" spans="1:8" ht="15.75" customHeight="1">
      <c r="A107" s="4" t="s">
        <v>101</v>
      </c>
      <c r="B107" s="114"/>
      <c r="C107" s="71">
        <v>1500</v>
      </c>
      <c r="D107" s="71">
        <v>520</v>
      </c>
      <c r="E107" s="4"/>
      <c r="F107" s="40" t="s">
        <v>102</v>
      </c>
      <c r="G107" s="41">
        <v>1050</v>
      </c>
      <c r="H107" s="93" t="s">
        <v>96</v>
      </c>
    </row>
    <row r="108" spans="1:8" ht="15.75" customHeight="1">
      <c r="A108" s="4" t="s">
        <v>103</v>
      </c>
      <c r="B108" s="114"/>
      <c r="C108" s="70">
        <v>2000</v>
      </c>
      <c r="D108" s="70">
        <v>1850</v>
      </c>
      <c r="E108" s="4"/>
      <c r="F108" s="40" t="s">
        <v>104</v>
      </c>
      <c r="G108" s="41">
        <v>439.58</v>
      </c>
      <c r="H108" s="93" t="s">
        <v>96</v>
      </c>
    </row>
    <row r="109" spans="1:8" ht="15.75" customHeight="1">
      <c r="A109" s="4" t="s">
        <v>105</v>
      </c>
      <c r="B109" s="114"/>
      <c r="C109" s="117">
        <v>600</v>
      </c>
      <c r="D109" s="117">
        <v>320</v>
      </c>
      <c r="E109" s="4"/>
      <c r="F109" s="40" t="s">
        <v>106</v>
      </c>
      <c r="G109" s="41">
        <v>400</v>
      </c>
      <c r="H109" s="17"/>
    </row>
    <row r="110" spans="1:8" ht="15.75" customHeight="1">
      <c r="A110" s="4" t="s">
        <v>107</v>
      </c>
      <c r="B110" s="120" t="s">
        <v>108</v>
      </c>
      <c r="C110" s="113"/>
      <c r="D110" s="68">
        <v>500</v>
      </c>
      <c r="E110" s="4" t="s">
        <v>109</v>
      </c>
      <c r="F110" s="40" t="s">
        <v>110</v>
      </c>
      <c r="G110" s="41">
        <v>520</v>
      </c>
      <c r="H110" s="93" t="s">
        <v>96</v>
      </c>
    </row>
    <row r="111" spans="1:8" ht="15.75" customHeight="1">
      <c r="A111" s="118" t="s">
        <v>111</v>
      </c>
      <c r="B111" s="114"/>
      <c r="C111" s="102"/>
      <c r="D111" s="71">
        <v>145</v>
      </c>
      <c r="E111" s="4"/>
      <c r="F111" s="40" t="s">
        <v>112</v>
      </c>
      <c r="G111" s="41">
        <v>3975</v>
      </c>
      <c r="H111" s="93" t="s">
        <v>96</v>
      </c>
    </row>
    <row r="112" spans="1:8" ht="15.75" customHeight="1">
      <c r="A112" s="121" t="s">
        <v>113</v>
      </c>
      <c r="B112" s="114"/>
      <c r="C112" s="102"/>
      <c r="D112" s="71">
        <v>439.58</v>
      </c>
      <c r="E112" s="4"/>
      <c r="F112" s="40" t="s">
        <v>114</v>
      </c>
      <c r="G112" s="41">
        <v>145</v>
      </c>
      <c r="H112" s="93" t="s">
        <v>96</v>
      </c>
    </row>
    <row r="113" spans="1:8" ht="15.75" customHeight="1">
      <c r="A113" s="4" t="s">
        <v>115</v>
      </c>
      <c r="B113" s="114"/>
      <c r="C113" s="71">
        <v>2500</v>
      </c>
      <c r="D113" s="71">
        <v>0</v>
      </c>
      <c r="E113" s="4"/>
      <c r="F113" s="40" t="s">
        <v>116</v>
      </c>
      <c r="G113" s="41">
        <v>100</v>
      </c>
      <c r="H113" s="93" t="s">
        <v>96</v>
      </c>
    </row>
    <row r="114" spans="1:8" ht="15.75" customHeight="1">
      <c r="A114" s="4" t="s">
        <v>117</v>
      </c>
      <c r="B114" s="114"/>
      <c r="C114" s="71">
        <v>500</v>
      </c>
      <c r="D114" s="71">
        <v>0</v>
      </c>
      <c r="E114" s="4"/>
      <c r="F114" s="40" t="s">
        <v>118</v>
      </c>
      <c r="G114" s="41">
        <v>1850</v>
      </c>
      <c r="H114" s="93" t="s">
        <v>96</v>
      </c>
    </row>
    <row r="115" spans="1:8" ht="15.75" customHeight="1">
      <c r="A115" s="118" t="s">
        <v>119</v>
      </c>
      <c r="B115" s="114"/>
      <c r="C115" s="102"/>
      <c r="D115" s="105">
        <v>95.29</v>
      </c>
      <c r="E115" s="4"/>
      <c r="F115" s="40" t="s">
        <v>120</v>
      </c>
      <c r="G115" s="41">
        <v>320</v>
      </c>
      <c r="H115" s="93" t="s">
        <v>96</v>
      </c>
    </row>
    <row r="116" spans="1:8" ht="15.75" customHeight="1">
      <c r="A116" s="118" t="s">
        <v>121</v>
      </c>
      <c r="B116" s="114"/>
      <c r="C116" s="102"/>
      <c r="D116" s="105">
        <v>227.5</v>
      </c>
      <c r="E116" s="4"/>
      <c r="F116" s="40" t="s">
        <v>122</v>
      </c>
      <c r="G116" s="41">
        <v>50</v>
      </c>
      <c r="H116" s="17"/>
    </row>
    <row r="117" spans="1:8" ht="15.75" customHeight="1">
      <c r="A117" s="122" t="s">
        <v>123</v>
      </c>
      <c r="B117" s="114"/>
      <c r="C117" s="123"/>
      <c r="D117" s="124">
        <v>400</v>
      </c>
      <c r="E117" s="4" t="s">
        <v>124</v>
      </c>
      <c r="F117" s="40" t="s">
        <v>125</v>
      </c>
      <c r="G117" s="41">
        <v>1000</v>
      </c>
      <c r="H117" s="17"/>
    </row>
    <row r="118" spans="1:8" ht="15.75" customHeight="1">
      <c r="A118" s="4" t="s">
        <v>126</v>
      </c>
      <c r="B118" s="114"/>
      <c r="C118" s="71">
        <v>100</v>
      </c>
      <c r="D118" s="71">
        <v>0</v>
      </c>
      <c r="E118" s="4"/>
      <c r="F118" s="40" t="s">
        <v>127</v>
      </c>
      <c r="G118" s="41">
        <v>10672.37</v>
      </c>
      <c r="H118" s="17"/>
    </row>
    <row r="119" spans="1:8" ht="15.75" customHeight="1">
      <c r="A119" s="4" t="s">
        <v>39</v>
      </c>
      <c r="B119" s="114"/>
      <c r="C119" s="71">
        <v>100</v>
      </c>
      <c r="D119" s="71">
        <v>50</v>
      </c>
      <c r="E119" s="4"/>
      <c r="H119" s="17"/>
    </row>
    <row r="120" spans="1:8" ht="15.75" customHeight="1">
      <c r="A120" s="59" t="s">
        <v>128</v>
      </c>
      <c r="B120" s="114"/>
      <c r="C120" s="71">
        <v>2000</v>
      </c>
      <c r="D120" s="71">
        <v>1000</v>
      </c>
      <c r="E120" s="4"/>
      <c r="H120" s="17"/>
    </row>
    <row r="121" spans="1:8" ht="15.75" customHeight="1">
      <c r="A121" s="125" t="s">
        <v>129</v>
      </c>
      <c r="B121" s="114"/>
      <c r="C121" s="126">
        <v>20300</v>
      </c>
      <c r="D121" s="127">
        <f>SUM(D104:D120)</f>
        <v>10672.37</v>
      </c>
      <c r="E121" s="4"/>
      <c r="H121" s="17"/>
    </row>
    <row r="122" spans="1:8" ht="15.75" customHeight="1">
      <c r="A122" s="56" t="s">
        <v>130</v>
      </c>
      <c r="B122" s="14"/>
      <c r="C122" s="123"/>
      <c r="D122" s="102"/>
      <c r="E122" s="4"/>
      <c r="F122" s="40" t="s">
        <v>131</v>
      </c>
      <c r="G122" s="128"/>
      <c r="H122" s="93" t="s">
        <v>96</v>
      </c>
    </row>
    <row r="123" spans="1:11" ht="15.75" customHeight="1">
      <c r="A123" s="20" t="s">
        <v>132</v>
      </c>
      <c r="B123" s="14"/>
      <c r="C123" s="71">
        <v>0</v>
      </c>
      <c r="D123" s="71">
        <v>273</v>
      </c>
      <c r="E123" s="4"/>
      <c r="F123" s="40" t="s">
        <v>133</v>
      </c>
      <c r="G123" s="41">
        <v>273</v>
      </c>
      <c r="H123" s="93" t="s">
        <v>96</v>
      </c>
      <c r="I123" s="129" t="s">
        <v>58</v>
      </c>
      <c r="J123" s="129" t="s">
        <v>134</v>
      </c>
      <c r="K123" s="130">
        <v>273</v>
      </c>
    </row>
    <row r="124" spans="1:8" ht="15.75" customHeight="1">
      <c r="A124" s="20" t="s">
        <v>135</v>
      </c>
      <c r="B124" s="14"/>
      <c r="C124" s="71">
        <v>100</v>
      </c>
      <c r="D124" s="71">
        <v>50</v>
      </c>
      <c r="E124" s="4"/>
      <c r="F124" s="40" t="s">
        <v>136</v>
      </c>
      <c r="G124" s="41">
        <v>501.94</v>
      </c>
      <c r="H124" s="17"/>
    </row>
    <row r="125" spans="1:8" ht="15.75" customHeight="1">
      <c r="A125" s="20" t="s">
        <v>137</v>
      </c>
      <c r="B125" s="14"/>
      <c r="C125" s="71">
        <v>0</v>
      </c>
      <c r="D125" s="71">
        <v>0</v>
      </c>
      <c r="E125" s="4"/>
      <c r="F125" s="18" t="s">
        <v>138</v>
      </c>
      <c r="G125" s="41">
        <v>50</v>
      </c>
      <c r="H125" s="93" t="s">
        <v>96</v>
      </c>
    </row>
    <row r="126" spans="1:11" ht="15.75" customHeight="1">
      <c r="A126" s="20" t="s">
        <v>139</v>
      </c>
      <c r="B126" s="14"/>
      <c r="C126" s="71">
        <v>0</v>
      </c>
      <c r="D126" s="71">
        <v>155.07</v>
      </c>
      <c r="E126" s="4"/>
      <c r="F126" s="40" t="s">
        <v>140</v>
      </c>
      <c r="G126" s="41">
        <v>160</v>
      </c>
      <c r="H126" s="93" t="s">
        <v>96</v>
      </c>
      <c r="I126" s="129" t="s">
        <v>101</v>
      </c>
      <c r="J126" s="129" t="s">
        <v>141</v>
      </c>
      <c r="K126" s="130">
        <v>155.07</v>
      </c>
    </row>
    <row r="127" spans="1:11" ht="15.75" customHeight="1">
      <c r="A127" s="20" t="s">
        <v>142</v>
      </c>
      <c r="B127" s="14"/>
      <c r="C127" s="71">
        <v>1000</v>
      </c>
      <c r="D127" s="131">
        <v>950</v>
      </c>
      <c r="E127" s="4"/>
      <c r="F127" s="40" t="s">
        <v>143</v>
      </c>
      <c r="G127" s="41">
        <v>155.07</v>
      </c>
      <c r="H127" s="93" t="s">
        <v>96</v>
      </c>
      <c r="I127" s="129" t="s">
        <v>144</v>
      </c>
      <c r="J127" s="129" t="s">
        <v>145</v>
      </c>
      <c r="K127" s="130">
        <v>1075</v>
      </c>
    </row>
    <row r="128" spans="1:11" ht="15.75" customHeight="1">
      <c r="A128" s="59" t="s">
        <v>146</v>
      </c>
      <c r="B128" s="14"/>
      <c r="C128" s="70">
        <v>1500</v>
      </c>
      <c r="D128" s="70">
        <v>1000</v>
      </c>
      <c r="E128" s="4"/>
      <c r="F128" s="40" t="s">
        <v>147</v>
      </c>
      <c r="G128" s="41">
        <v>950</v>
      </c>
      <c r="H128" s="17"/>
      <c r="I128" s="129" t="s">
        <v>148</v>
      </c>
      <c r="J128" s="129" t="s">
        <v>149</v>
      </c>
      <c r="K128" s="132">
        <v>1000</v>
      </c>
    </row>
    <row r="129" spans="1:12" ht="15.75" customHeight="1">
      <c r="A129" s="59" t="s">
        <v>150</v>
      </c>
      <c r="B129" s="4"/>
      <c r="C129" s="133">
        <v>425</v>
      </c>
      <c r="D129" s="134">
        <v>892.8</v>
      </c>
      <c r="E129" s="4"/>
      <c r="F129" s="18" t="s">
        <v>151</v>
      </c>
      <c r="G129" s="41">
        <v>1000</v>
      </c>
      <c r="H129" s="93" t="s">
        <v>96</v>
      </c>
      <c r="L129" s="135" t="s">
        <v>152</v>
      </c>
    </row>
    <row r="130" spans="1:11" ht="15.75" customHeight="1">
      <c r="A130" s="136" t="s">
        <v>153</v>
      </c>
      <c r="B130" s="4"/>
      <c r="C130" s="137">
        <v>0</v>
      </c>
      <c r="D130" s="80">
        <v>0</v>
      </c>
      <c r="E130" s="4"/>
      <c r="F130" s="40" t="s">
        <v>154</v>
      </c>
      <c r="G130" s="41">
        <v>1414.88</v>
      </c>
      <c r="H130" s="93" t="s">
        <v>96</v>
      </c>
      <c r="I130" s="129" t="s">
        <v>155</v>
      </c>
      <c r="J130" s="129" t="s">
        <v>156</v>
      </c>
      <c r="K130" s="130">
        <v>450</v>
      </c>
    </row>
    <row r="131" spans="1:11" ht="15.75" customHeight="1">
      <c r="A131" s="136" t="s">
        <v>157</v>
      </c>
      <c r="B131" s="4"/>
      <c r="C131" s="98">
        <v>1500</v>
      </c>
      <c r="D131" s="138">
        <v>1414.88</v>
      </c>
      <c r="E131" s="4"/>
      <c r="F131" s="40" t="s">
        <v>158</v>
      </c>
      <c r="G131" s="41">
        <v>892.8</v>
      </c>
      <c r="H131" s="17"/>
      <c r="I131" s="129" t="s">
        <v>159</v>
      </c>
      <c r="J131" s="129" t="s">
        <v>160</v>
      </c>
      <c r="K131" s="130">
        <v>1414.88</v>
      </c>
    </row>
    <row r="132" spans="1:11" ht="15.75" customHeight="1">
      <c r="A132" s="20" t="s">
        <v>161</v>
      </c>
      <c r="B132" s="4"/>
      <c r="C132" s="98">
        <v>1500</v>
      </c>
      <c r="D132" s="138">
        <v>1963.79</v>
      </c>
      <c r="E132" s="4"/>
      <c r="F132" s="40" t="s">
        <v>162</v>
      </c>
      <c r="G132" s="41">
        <v>60</v>
      </c>
      <c r="H132" s="93" t="s">
        <v>96</v>
      </c>
      <c r="I132" s="129" t="s">
        <v>103</v>
      </c>
      <c r="J132" s="129" t="s">
        <v>163</v>
      </c>
      <c r="K132" s="130">
        <v>1963.36</v>
      </c>
    </row>
    <row r="133" spans="1:8" ht="15.75" customHeight="1">
      <c r="A133" s="20" t="s">
        <v>164</v>
      </c>
      <c r="B133" s="14"/>
      <c r="C133" s="70">
        <v>0</v>
      </c>
      <c r="D133" s="70">
        <v>0</v>
      </c>
      <c r="E133" s="4"/>
      <c r="F133" s="40" t="s">
        <v>165</v>
      </c>
      <c r="G133" s="41">
        <v>1963.79</v>
      </c>
      <c r="H133" s="93" t="s">
        <v>96</v>
      </c>
    </row>
    <row r="134" spans="1:11" ht="15.75" customHeight="1">
      <c r="A134" s="671" t="s">
        <v>166</v>
      </c>
      <c r="B134" s="670"/>
      <c r="C134" s="68">
        <v>0</v>
      </c>
      <c r="D134" s="68">
        <v>0</v>
      </c>
      <c r="E134" s="4"/>
      <c r="H134" s="93" t="s">
        <v>96</v>
      </c>
      <c r="I134" s="129" t="s">
        <v>167</v>
      </c>
      <c r="J134" s="129" t="s">
        <v>168</v>
      </c>
      <c r="K134" s="130">
        <v>61.4</v>
      </c>
    </row>
    <row r="135" spans="1:12" ht="15.75" customHeight="1">
      <c r="A135" s="121" t="s">
        <v>169</v>
      </c>
      <c r="B135" s="14"/>
      <c r="C135" s="71">
        <v>150</v>
      </c>
      <c r="D135" s="71">
        <v>60</v>
      </c>
      <c r="E135" s="4"/>
      <c r="H135" s="93" t="s">
        <v>96</v>
      </c>
      <c r="I135" s="139" t="s">
        <v>170</v>
      </c>
      <c r="J135" s="129" t="s">
        <v>171</v>
      </c>
      <c r="K135" s="130">
        <v>182.96</v>
      </c>
      <c r="L135" s="130">
        <v>182.96</v>
      </c>
    </row>
    <row r="136" spans="1:12" ht="15.75" customHeight="1">
      <c r="A136" s="140" t="s">
        <v>172</v>
      </c>
      <c r="B136" s="14"/>
      <c r="C136" s="71">
        <v>0</v>
      </c>
      <c r="D136" s="70">
        <v>501.94</v>
      </c>
      <c r="E136" s="4"/>
      <c r="F136" s="141"/>
      <c r="G136" s="130"/>
      <c r="H136" s="93" t="s">
        <v>96</v>
      </c>
      <c r="I136" s="139" t="s">
        <v>170</v>
      </c>
      <c r="J136" s="129" t="s">
        <v>173</v>
      </c>
      <c r="K136" s="130">
        <v>160.59</v>
      </c>
      <c r="L136" s="130">
        <v>160.59</v>
      </c>
    </row>
    <row r="137" spans="1:12" ht="15.75" customHeight="1">
      <c r="A137" s="59" t="s">
        <v>39</v>
      </c>
      <c r="B137" s="14"/>
      <c r="C137" s="71">
        <v>325</v>
      </c>
      <c r="D137" s="70">
        <v>160</v>
      </c>
      <c r="E137" s="4"/>
      <c r="F137" s="141"/>
      <c r="G137" s="130"/>
      <c r="H137" s="93" t="s">
        <v>96</v>
      </c>
      <c r="I137" s="139" t="s">
        <v>174</v>
      </c>
      <c r="J137" s="129" t="s">
        <v>175</v>
      </c>
      <c r="K137" s="130">
        <v>243.39</v>
      </c>
      <c r="L137" s="130">
        <v>243.39</v>
      </c>
    </row>
    <row r="138" spans="1:12" ht="15.75" customHeight="1">
      <c r="A138" s="142" t="s">
        <v>176</v>
      </c>
      <c r="B138" s="75"/>
      <c r="C138" s="143">
        <v>6500</v>
      </c>
      <c r="D138" s="144">
        <f>SUM(D123:D137)</f>
        <v>7421.48</v>
      </c>
      <c r="E138" s="4"/>
      <c r="F138" s="40" t="s">
        <v>177</v>
      </c>
      <c r="G138" s="41">
        <v>7421.48</v>
      </c>
      <c r="H138" s="17"/>
      <c r="I138" s="129" t="s">
        <v>178</v>
      </c>
      <c r="J138" s="129" t="s">
        <v>179</v>
      </c>
      <c r="K138" s="130">
        <v>75</v>
      </c>
      <c r="L138" s="145">
        <f>SUM(L135:L137)</f>
        <v>586.94</v>
      </c>
    </row>
    <row r="139" spans="1:11" ht="15.75" customHeight="1">
      <c r="A139" s="4"/>
      <c r="B139" s="14"/>
      <c r="C139" s="146"/>
      <c r="D139" s="146"/>
      <c r="E139" s="4"/>
      <c r="F139" s="141"/>
      <c r="G139" s="130"/>
      <c r="H139" s="17"/>
      <c r="I139" s="129"/>
      <c r="J139" s="129"/>
      <c r="K139" s="147"/>
    </row>
    <row r="140" spans="1:8" ht="15.75" customHeight="1">
      <c r="A140" s="63" t="s">
        <v>29</v>
      </c>
      <c r="B140" s="64"/>
      <c r="C140" s="148">
        <v>26800</v>
      </c>
      <c r="D140" s="149">
        <f>D121+D138</f>
        <v>18093.85</v>
      </c>
      <c r="E140" s="4"/>
      <c r="F140" s="40" t="s">
        <v>180</v>
      </c>
      <c r="G140" s="41">
        <v>18093.85</v>
      </c>
      <c r="H140" s="17"/>
    </row>
    <row r="141" spans="1:11" ht="15.75" customHeight="1">
      <c r="A141" s="56"/>
      <c r="B141" s="14"/>
      <c r="C141" s="150"/>
      <c r="D141" s="151"/>
      <c r="E141" s="4"/>
      <c r="F141" s="141"/>
      <c r="G141" s="132"/>
      <c r="H141" s="17"/>
      <c r="I141" s="129" t="s">
        <v>97</v>
      </c>
      <c r="J141" s="129" t="s">
        <v>181</v>
      </c>
      <c r="K141" s="130">
        <v>60</v>
      </c>
    </row>
    <row r="142" spans="1:11" ht="15.75" customHeight="1">
      <c r="A142" s="83" t="s">
        <v>182</v>
      </c>
      <c r="B142" s="152"/>
      <c r="C142" s="113"/>
      <c r="D142" s="153"/>
      <c r="E142" s="4"/>
      <c r="F142" s="17"/>
      <c r="H142" s="17"/>
      <c r="I142" s="129" t="s">
        <v>155</v>
      </c>
      <c r="J142" s="129" t="s">
        <v>183</v>
      </c>
      <c r="K142" s="130">
        <v>442.8</v>
      </c>
    </row>
    <row r="143" spans="1:11" ht="15.75" customHeight="1">
      <c r="A143" s="20" t="s">
        <v>184</v>
      </c>
      <c r="B143" s="14"/>
      <c r="C143" s="61">
        <v>400</v>
      </c>
      <c r="D143" s="28">
        <v>400</v>
      </c>
      <c r="E143" s="154" t="s">
        <v>185</v>
      </c>
      <c r="F143" s="17"/>
      <c r="H143" s="17"/>
      <c r="I143" s="129" t="s">
        <v>97</v>
      </c>
      <c r="J143" s="129" t="s">
        <v>168</v>
      </c>
      <c r="K143" s="130">
        <v>100</v>
      </c>
    </row>
    <row r="144" spans="1:11" ht="15.75" customHeight="1">
      <c r="A144" s="20" t="s">
        <v>186</v>
      </c>
      <c r="B144" s="72"/>
      <c r="C144" s="62">
        <v>4075</v>
      </c>
      <c r="D144" s="28">
        <v>4075</v>
      </c>
      <c r="E144" s="154"/>
      <c r="F144" s="17"/>
      <c r="H144" s="17"/>
      <c r="I144" s="129"/>
      <c r="J144" s="129"/>
      <c r="K144" s="147"/>
    </row>
    <row r="145" spans="1:8" ht="15.75" customHeight="1">
      <c r="A145" s="20" t="s">
        <v>187</v>
      </c>
      <c r="B145" s="72"/>
      <c r="C145" s="61">
        <v>2050</v>
      </c>
      <c r="D145" s="28">
        <v>2050</v>
      </c>
      <c r="E145" s="154"/>
      <c r="F145" s="17"/>
      <c r="H145" s="17"/>
    </row>
    <row r="146" spans="1:8" ht="15.75" customHeight="1">
      <c r="A146" s="20" t="s">
        <v>188</v>
      </c>
      <c r="B146" s="72"/>
      <c r="C146" s="62">
        <v>0</v>
      </c>
      <c r="D146" s="28"/>
      <c r="E146" s="155"/>
      <c r="F146" s="17"/>
      <c r="H146" s="17"/>
    </row>
    <row r="147" spans="1:8" ht="15.75" customHeight="1">
      <c r="A147" s="20" t="s">
        <v>189</v>
      </c>
      <c r="B147" s="14"/>
      <c r="C147" s="156">
        <v>4500</v>
      </c>
      <c r="D147" s="157">
        <v>4214.5</v>
      </c>
      <c r="E147" s="155"/>
      <c r="F147" s="17"/>
      <c r="H147" s="17"/>
    </row>
    <row r="148" spans="1:8" ht="15.75" customHeight="1">
      <c r="A148" s="59" t="s">
        <v>190</v>
      </c>
      <c r="B148" s="14"/>
      <c r="C148" s="60">
        <v>25</v>
      </c>
      <c r="D148" s="28"/>
      <c r="E148" s="155"/>
      <c r="F148" s="17"/>
      <c r="H148" s="17"/>
    </row>
    <row r="149" spans="1:8" ht="15.75" customHeight="1">
      <c r="A149" s="59" t="s">
        <v>191</v>
      </c>
      <c r="B149" s="14"/>
      <c r="C149" s="61">
        <v>400</v>
      </c>
      <c r="D149" s="28"/>
      <c r="E149" s="155"/>
      <c r="F149" s="17"/>
      <c r="H149" s="17"/>
    </row>
    <row r="150" spans="1:8" ht="15.75" customHeight="1">
      <c r="A150" s="59" t="s">
        <v>192</v>
      </c>
      <c r="B150" s="14"/>
      <c r="C150" s="158">
        <v>50</v>
      </c>
      <c r="D150" s="157"/>
      <c r="E150" s="155"/>
      <c r="F150" s="17"/>
      <c r="H150" s="17"/>
    </row>
    <row r="151" spans="1:8" ht="15.75" customHeight="1">
      <c r="A151" s="59" t="s">
        <v>193</v>
      </c>
      <c r="B151" s="14"/>
      <c r="C151" s="61">
        <v>0</v>
      </c>
      <c r="D151" s="28"/>
      <c r="E151" s="155"/>
      <c r="F151" s="17"/>
      <c r="H151" s="17"/>
    </row>
    <row r="152" spans="1:8" ht="15.75" customHeight="1">
      <c r="A152" s="59" t="s">
        <v>194</v>
      </c>
      <c r="B152" s="14"/>
      <c r="C152" s="62">
        <v>1500</v>
      </c>
      <c r="D152" s="28">
        <v>1000</v>
      </c>
      <c r="E152" s="154"/>
      <c r="F152" s="17"/>
      <c r="H152" s="17"/>
    </row>
    <row r="153" spans="1:8" ht="15.75" customHeight="1">
      <c r="A153" s="59" t="s">
        <v>195</v>
      </c>
      <c r="B153" s="14"/>
      <c r="C153" s="60">
        <v>200</v>
      </c>
      <c r="D153" s="28">
        <v>200</v>
      </c>
      <c r="E153" s="154"/>
      <c r="F153" s="17"/>
      <c r="H153" s="17"/>
    </row>
    <row r="154" spans="1:8" ht="15.75" customHeight="1">
      <c r="A154" s="59" t="s">
        <v>196</v>
      </c>
      <c r="B154" s="14"/>
      <c r="C154" s="60">
        <v>50</v>
      </c>
      <c r="D154" s="28"/>
      <c r="E154" s="155"/>
      <c r="F154" s="17"/>
      <c r="H154" s="17"/>
    </row>
    <row r="155" spans="1:8" ht="15.75" customHeight="1">
      <c r="A155" s="59" t="s">
        <v>197</v>
      </c>
      <c r="B155" s="14"/>
      <c r="C155" s="60">
        <v>3000</v>
      </c>
      <c r="D155" s="28">
        <v>1500</v>
      </c>
      <c r="E155" s="155"/>
      <c r="F155" s="17"/>
      <c r="H155" s="17"/>
    </row>
    <row r="156" spans="1:8" ht="15.75" customHeight="1">
      <c r="A156" s="20" t="s">
        <v>198</v>
      </c>
      <c r="B156" s="14"/>
      <c r="C156" s="61">
        <v>0</v>
      </c>
      <c r="D156" s="28"/>
      <c r="E156" s="155"/>
      <c r="F156" s="17"/>
      <c r="H156" s="17"/>
    </row>
    <row r="157" spans="1:8" ht="15.75" customHeight="1">
      <c r="A157" s="20" t="s">
        <v>199</v>
      </c>
      <c r="B157" s="14"/>
      <c r="C157" s="62">
        <v>100</v>
      </c>
      <c r="E157" s="159"/>
      <c r="F157" s="17"/>
      <c r="H157" s="17"/>
    </row>
    <row r="158" spans="1:8" ht="15.75" customHeight="1">
      <c r="A158" s="20" t="s">
        <v>200</v>
      </c>
      <c r="B158" s="14"/>
      <c r="C158" s="60">
        <v>500</v>
      </c>
      <c r="D158" s="28"/>
      <c r="E158" s="155"/>
      <c r="F158" s="17"/>
      <c r="H158" s="17"/>
    </row>
    <row r="159" spans="1:8" ht="15.75" customHeight="1">
      <c r="A159" s="20" t="s">
        <v>39</v>
      </c>
      <c r="B159" s="14"/>
      <c r="C159" s="60">
        <v>500</v>
      </c>
      <c r="D159" s="28"/>
      <c r="E159" s="155"/>
      <c r="F159" s="17"/>
      <c r="H159" s="17"/>
    </row>
    <row r="160" spans="1:8" ht="15.75" customHeight="1">
      <c r="A160" s="59"/>
      <c r="B160" s="14"/>
      <c r="C160" s="57"/>
      <c r="D160" s="28"/>
      <c r="E160" s="155"/>
      <c r="F160" s="17"/>
      <c r="H160" s="17"/>
    </row>
    <row r="161" spans="1:8" ht="15.75" customHeight="1">
      <c r="A161" s="74" t="s">
        <v>201</v>
      </c>
      <c r="B161" s="64"/>
      <c r="C161" s="160">
        <v>17350</v>
      </c>
      <c r="D161" s="161">
        <f>SUM(D143:D160)</f>
        <v>13439.5</v>
      </c>
      <c r="E161" s="155"/>
      <c r="F161" s="17"/>
      <c r="H161" s="17"/>
    </row>
    <row r="162" spans="1:8" ht="15.75" customHeight="1">
      <c r="A162" s="59"/>
      <c r="B162" s="14"/>
      <c r="C162" s="102"/>
      <c r="D162" s="162"/>
      <c r="E162" s="155"/>
      <c r="F162" s="17"/>
      <c r="H162" s="17"/>
    </row>
    <row r="163" spans="1:8" ht="15.75" customHeight="1">
      <c r="A163" s="56" t="s">
        <v>30</v>
      </c>
      <c r="B163" s="14"/>
      <c r="C163" s="78"/>
      <c r="D163" s="163"/>
      <c r="E163" s="4"/>
      <c r="F163" s="17"/>
      <c r="H163" s="17"/>
    </row>
    <row r="164" spans="1:8" ht="15.75" customHeight="1">
      <c r="A164" s="59" t="s">
        <v>90</v>
      </c>
      <c r="B164" s="14"/>
      <c r="C164" s="62">
        <v>75</v>
      </c>
      <c r="D164" s="62">
        <v>0</v>
      </c>
      <c r="E164" s="4"/>
      <c r="F164" s="17"/>
      <c r="H164" s="17"/>
    </row>
    <row r="165" spans="1:8" ht="15.75" customHeight="1">
      <c r="A165" s="59" t="s">
        <v>202</v>
      </c>
      <c r="B165" s="14"/>
      <c r="C165" s="61">
        <v>200</v>
      </c>
      <c r="D165" s="61">
        <v>104.3</v>
      </c>
      <c r="E165" s="4"/>
      <c r="F165" s="17"/>
      <c r="H165" s="17"/>
    </row>
    <row r="166" spans="1:8" ht="15.75" customHeight="1">
      <c r="A166" s="59" t="s">
        <v>203</v>
      </c>
      <c r="B166" s="14"/>
      <c r="C166" s="62">
        <v>1300</v>
      </c>
      <c r="D166" s="43">
        <v>0</v>
      </c>
      <c r="E166" s="4"/>
      <c r="F166" s="17"/>
      <c r="H166" s="17"/>
    </row>
    <row r="167" spans="1:8" ht="15.75" customHeight="1">
      <c r="A167" s="59" t="s">
        <v>204</v>
      </c>
      <c r="B167" s="14"/>
      <c r="C167" s="61">
        <v>200</v>
      </c>
      <c r="D167" s="45">
        <v>0</v>
      </c>
      <c r="E167" s="4"/>
      <c r="F167" s="17"/>
      <c r="H167" s="17"/>
    </row>
    <row r="168" spans="1:8" ht="15.75" customHeight="1">
      <c r="A168" s="59" t="s">
        <v>190</v>
      </c>
      <c r="B168" s="14"/>
      <c r="C168" s="28">
        <v>160</v>
      </c>
      <c r="D168" s="164">
        <v>160</v>
      </c>
      <c r="E168" s="4"/>
      <c r="F168" s="17"/>
      <c r="H168" s="17"/>
    </row>
    <row r="169" spans="1:8" ht="15.75" customHeight="1">
      <c r="A169" s="59" t="s">
        <v>205</v>
      </c>
      <c r="B169" s="14"/>
      <c r="C169" s="62">
        <v>110</v>
      </c>
      <c r="D169" s="165">
        <v>91.6</v>
      </c>
      <c r="E169" s="4"/>
      <c r="F169" s="17"/>
      <c r="H169" s="17"/>
    </row>
    <row r="170" spans="1:8" ht="15.75" customHeight="1">
      <c r="A170" s="59" t="s">
        <v>206</v>
      </c>
      <c r="B170" s="14"/>
      <c r="C170" s="60">
        <v>40</v>
      </c>
      <c r="D170" s="165">
        <v>7.5</v>
      </c>
      <c r="E170" s="4"/>
      <c r="F170" s="17"/>
      <c r="H170" s="17"/>
    </row>
    <row r="171" spans="1:8" ht="15.75" customHeight="1">
      <c r="A171" s="59" t="s">
        <v>207</v>
      </c>
      <c r="B171" s="14"/>
      <c r="C171" s="60">
        <v>225</v>
      </c>
      <c r="D171" s="28">
        <v>0</v>
      </c>
      <c r="E171" s="4"/>
      <c r="F171" s="17"/>
      <c r="H171" s="17"/>
    </row>
    <row r="172" spans="1:8" ht="15.75" customHeight="1">
      <c r="A172" s="59" t="s">
        <v>208</v>
      </c>
      <c r="B172" s="14"/>
      <c r="C172" s="61">
        <v>1200</v>
      </c>
      <c r="D172" s="61">
        <v>0</v>
      </c>
      <c r="E172" s="4"/>
      <c r="F172" s="17"/>
      <c r="H172" s="17"/>
    </row>
    <row r="173" spans="1:8" ht="15.75" customHeight="1">
      <c r="A173" s="59" t="s">
        <v>209</v>
      </c>
      <c r="B173" s="14"/>
      <c r="C173" s="62">
        <v>450</v>
      </c>
      <c r="D173" s="62">
        <v>0</v>
      </c>
      <c r="E173" s="4"/>
      <c r="F173" s="17"/>
      <c r="H173" s="17"/>
    </row>
    <row r="174" spans="1:8" ht="15.75" customHeight="1">
      <c r="A174" s="59" t="s">
        <v>210</v>
      </c>
      <c r="B174" s="14"/>
      <c r="C174" s="61">
        <v>350</v>
      </c>
      <c r="D174" s="61">
        <v>0</v>
      </c>
      <c r="E174" s="4"/>
      <c r="F174" s="17"/>
      <c r="H174" s="17"/>
    </row>
    <row r="175" spans="1:8" ht="15.75" customHeight="1">
      <c r="A175" s="59" t="s">
        <v>211</v>
      </c>
      <c r="B175" s="14"/>
      <c r="C175" s="62">
        <v>0</v>
      </c>
      <c r="D175" s="62">
        <v>0</v>
      </c>
      <c r="E175" s="4"/>
      <c r="F175" s="17"/>
      <c r="H175" s="17"/>
    </row>
    <row r="176" spans="1:8" ht="15.75" customHeight="1">
      <c r="A176" s="20" t="s">
        <v>212</v>
      </c>
      <c r="B176" s="14"/>
      <c r="C176" s="60">
        <v>240</v>
      </c>
      <c r="D176" s="165"/>
      <c r="E176" s="4"/>
      <c r="F176" s="17"/>
      <c r="H176" s="17"/>
    </row>
    <row r="177" spans="1:8" ht="15.75" customHeight="1">
      <c r="A177" s="20" t="s">
        <v>213</v>
      </c>
      <c r="B177" s="14"/>
      <c r="C177" s="60">
        <v>165</v>
      </c>
      <c r="D177" s="60">
        <v>0</v>
      </c>
      <c r="E177" s="4"/>
      <c r="F177" s="17"/>
      <c r="H177" s="17"/>
    </row>
    <row r="178" spans="1:8" ht="15.75" customHeight="1">
      <c r="A178" s="20" t="s">
        <v>214</v>
      </c>
      <c r="B178" s="14"/>
      <c r="C178" s="60">
        <v>1100</v>
      </c>
      <c r="D178" s="60">
        <v>0</v>
      </c>
      <c r="E178" s="4"/>
      <c r="F178" s="17"/>
      <c r="H178" s="17"/>
    </row>
    <row r="179" spans="1:8" ht="15.75" customHeight="1">
      <c r="A179" s="20"/>
      <c r="B179" s="14"/>
      <c r="C179" s="78"/>
      <c r="D179" s="78"/>
      <c r="E179" s="4"/>
      <c r="F179" s="17"/>
      <c r="H179" s="17"/>
    </row>
    <row r="180" spans="1:8" ht="15.75" customHeight="1">
      <c r="A180" s="74" t="s">
        <v>40</v>
      </c>
      <c r="B180" s="75"/>
      <c r="C180" s="76">
        <f>SUM(C164:C179)</f>
        <v>5815</v>
      </c>
      <c r="D180" s="166">
        <f>SUM(D164:D179)</f>
        <v>363.4</v>
      </c>
      <c r="E180" s="4"/>
      <c r="F180" s="17"/>
      <c r="H180" s="17"/>
    </row>
    <row r="181" spans="1:8" ht="15.75" customHeight="1">
      <c r="A181" s="59"/>
      <c r="B181" s="14"/>
      <c r="C181" s="78"/>
      <c r="D181" s="78"/>
      <c r="E181" s="4"/>
      <c r="F181" s="17"/>
      <c r="H181" s="17"/>
    </row>
    <row r="182" spans="1:8" ht="15.75" customHeight="1">
      <c r="A182" s="83" t="s">
        <v>215</v>
      </c>
      <c r="B182" s="167"/>
      <c r="C182" s="79"/>
      <c r="D182" s="153"/>
      <c r="E182" s="4"/>
      <c r="F182" s="17"/>
      <c r="H182" s="17"/>
    </row>
    <row r="183" spans="1:8" ht="15.75" customHeight="1">
      <c r="A183" s="115" t="s">
        <v>90</v>
      </c>
      <c r="B183" s="37"/>
      <c r="C183" s="168">
        <v>1000</v>
      </c>
      <c r="D183" s="169">
        <v>2086</v>
      </c>
      <c r="E183" s="170"/>
      <c r="F183" s="171"/>
      <c r="G183" s="171"/>
      <c r="H183" s="17"/>
    </row>
    <row r="184" spans="1:8" ht="15.75" customHeight="1">
      <c r="A184" s="59" t="s">
        <v>216</v>
      </c>
      <c r="B184" s="14"/>
      <c r="C184" s="172">
        <v>250</v>
      </c>
      <c r="D184" s="45">
        <v>0</v>
      </c>
      <c r="E184" s="173"/>
      <c r="F184" s="171"/>
      <c r="G184" s="174"/>
      <c r="H184" s="17"/>
    </row>
    <row r="185" spans="1:8" ht="15.75" customHeight="1">
      <c r="A185" s="56" t="s">
        <v>217</v>
      </c>
      <c r="B185" s="14"/>
      <c r="C185" s="175"/>
      <c r="D185" s="176"/>
      <c r="E185" s="177"/>
      <c r="F185" s="171"/>
      <c r="G185" s="174"/>
      <c r="H185" s="17"/>
    </row>
    <row r="186" spans="1:8" ht="15.75" customHeight="1">
      <c r="A186" s="20" t="s">
        <v>218</v>
      </c>
      <c r="B186" s="72"/>
      <c r="C186" s="172">
        <v>100</v>
      </c>
      <c r="D186" s="45">
        <v>0</v>
      </c>
      <c r="E186" s="178"/>
      <c r="F186" s="171"/>
      <c r="G186" s="174"/>
      <c r="H186" s="17"/>
    </row>
    <row r="187" spans="1:8" ht="15.75" customHeight="1">
      <c r="A187" s="20" t="s">
        <v>219</v>
      </c>
      <c r="B187" s="14"/>
      <c r="C187" s="158">
        <v>2200</v>
      </c>
      <c r="D187" s="179">
        <v>1975</v>
      </c>
      <c r="E187" s="170"/>
      <c r="F187" s="171"/>
      <c r="G187" s="174"/>
      <c r="H187" s="17"/>
    </row>
    <row r="188" spans="1:8" ht="15.75" customHeight="1">
      <c r="A188" s="20" t="s">
        <v>220</v>
      </c>
      <c r="B188" s="14"/>
      <c r="C188" s="172">
        <v>150</v>
      </c>
      <c r="D188" s="45">
        <v>0</v>
      </c>
      <c r="E188" s="178"/>
      <c r="F188" s="171"/>
      <c r="G188" s="174"/>
      <c r="H188" s="17"/>
    </row>
    <row r="189" spans="1:8" ht="15.75" customHeight="1">
      <c r="A189" s="20" t="s">
        <v>221</v>
      </c>
      <c r="B189" s="14"/>
      <c r="C189" s="158">
        <v>850</v>
      </c>
      <c r="D189" s="179">
        <v>794</v>
      </c>
      <c r="E189" s="170"/>
      <c r="F189" s="171"/>
      <c r="G189" s="174"/>
      <c r="H189" s="17"/>
    </row>
    <row r="190" spans="1:8" ht="15.75" customHeight="1">
      <c r="A190" s="20" t="s">
        <v>222</v>
      </c>
      <c r="B190" s="14"/>
      <c r="C190" s="172">
        <v>450</v>
      </c>
      <c r="D190" s="45">
        <v>707.88</v>
      </c>
      <c r="E190" s="180"/>
      <c r="F190" s="171"/>
      <c r="G190" s="174"/>
      <c r="H190" s="17"/>
    </row>
    <row r="191" spans="1:8" ht="15.75" customHeight="1">
      <c r="A191" s="20" t="s">
        <v>223</v>
      </c>
      <c r="B191" s="72"/>
      <c r="C191" s="158">
        <v>300</v>
      </c>
      <c r="D191" s="43">
        <v>200</v>
      </c>
      <c r="E191" s="170"/>
      <c r="F191" s="171"/>
      <c r="G191" s="174"/>
      <c r="H191" s="17"/>
    </row>
    <row r="192" spans="1:8" ht="15.75" customHeight="1">
      <c r="A192" s="20" t="s">
        <v>224</v>
      </c>
      <c r="B192" s="72"/>
      <c r="C192" s="156">
        <v>100</v>
      </c>
      <c r="D192" s="21">
        <v>89.5</v>
      </c>
      <c r="E192" s="170"/>
      <c r="F192" s="171"/>
      <c r="G192" s="174"/>
      <c r="H192" s="17"/>
    </row>
    <row r="193" spans="1:8" ht="15.75" customHeight="1">
      <c r="A193" s="671" t="s">
        <v>225</v>
      </c>
      <c r="B193" s="670"/>
      <c r="C193" s="156">
        <v>350</v>
      </c>
      <c r="D193" s="21">
        <v>246.88</v>
      </c>
      <c r="E193" s="173"/>
      <c r="F193" s="181"/>
      <c r="G193" s="181"/>
      <c r="H193" s="17"/>
    </row>
    <row r="194" spans="1:8" ht="15.75" customHeight="1">
      <c r="A194" s="20" t="s">
        <v>214</v>
      </c>
      <c r="B194" s="72"/>
      <c r="C194" s="58"/>
      <c r="D194" s="21">
        <v>142.02</v>
      </c>
      <c r="E194" s="178"/>
      <c r="F194" s="171"/>
      <c r="G194" s="174"/>
      <c r="H194" s="17"/>
    </row>
    <row r="195" spans="1:8" ht="15.75" customHeight="1">
      <c r="A195" s="182" t="s">
        <v>226</v>
      </c>
      <c r="B195" s="183"/>
      <c r="C195" s="184">
        <v>4500</v>
      </c>
      <c r="D195" s="185">
        <f>SUM(D184:D194)</f>
        <v>4155.280000000001</v>
      </c>
      <c r="E195" s="178"/>
      <c r="F195" s="171"/>
      <c r="G195" s="174"/>
      <c r="H195" s="17"/>
    </row>
    <row r="196" spans="1:8" ht="15.75" customHeight="1">
      <c r="A196" s="56" t="s">
        <v>227</v>
      </c>
      <c r="B196" s="186"/>
      <c r="C196" s="156">
        <v>0</v>
      </c>
      <c r="D196" s="45">
        <v>0</v>
      </c>
      <c r="E196" s="187"/>
      <c r="F196" s="171"/>
      <c r="G196" s="174"/>
      <c r="H196" s="17"/>
    </row>
    <row r="197" spans="1:8" ht="15.75" customHeight="1">
      <c r="A197" s="20" t="s">
        <v>228</v>
      </c>
      <c r="B197" s="14"/>
      <c r="C197" s="156">
        <v>0</v>
      </c>
      <c r="D197" s="62">
        <v>0</v>
      </c>
      <c r="F197" s="17"/>
      <c r="H197" s="17"/>
    </row>
    <row r="198" spans="1:8" ht="15.75" customHeight="1">
      <c r="A198" s="20" t="s">
        <v>99</v>
      </c>
      <c r="B198" s="14"/>
      <c r="C198" s="172">
        <v>0</v>
      </c>
      <c r="D198" s="61">
        <v>0</v>
      </c>
      <c r="F198" s="188"/>
      <c r="G198" s="29"/>
      <c r="H198" s="17"/>
    </row>
    <row r="199" spans="1:8" ht="15.75" customHeight="1">
      <c r="A199" s="20" t="s">
        <v>103</v>
      </c>
      <c r="B199" s="14"/>
      <c r="C199" s="158">
        <v>0</v>
      </c>
      <c r="D199" s="62">
        <v>0</v>
      </c>
      <c r="F199" s="188"/>
      <c r="G199" s="29"/>
      <c r="H199" s="17"/>
    </row>
    <row r="200" spans="1:8" ht="15.75" customHeight="1">
      <c r="A200" s="20" t="s">
        <v>229</v>
      </c>
      <c r="B200" s="14"/>
      <c r="C200" s="156">
        <v>0</v>
      </c>
      <c r="D200" s="60">
        <v>0</v>
      </c>
      <c r="E200" s="4"/>
      <c r="F200" s="17"/>
      <c r="H200" s="17"/>
    </row>
    <row r="201" spans="1:8" ht="15.75" customHeight="1">
      <c r="A201" s="20" t="s">
        <v>230</v>
      </c>
      <c r="B201" s="14"/>
      <c r="C201" s="156">
        <v>0</v>
      </c>
      <c r="D201" s="60">
        <v>0</v>
      </c>
      <c r="E201" s="4"/>
      <c r="F201" s="17"/>
      <c r="H201" s="17"/>
    </row>
    <row r="202" spans="1:8" ht="15.75" customHeight="1">
      <c r="A202" s="20" t="s">
        <v>178</v>
      </c>
      <c r="B202" s="14"/>
      <c r="C202" s="156">
        <v>0</v>
      </c>
      <c r="D202" s="60">
        <v>0</v>
      </c>
      <c r="E202" s="4"/>
      <c r="F202" s="17"/>
      <c r="H202" s="17"/>
    </row>
    <row r="203" spans="1:8" ht="15.75" customHeight="1">
      <c r="A203" s="20" t="s">
        <v>105</v>
      </c>
      <c r="B203" s="4"/>
      <c r="C203" s="189">
        <v>0</v>
      </c>
      <c r="D203" s="60">
        <v>0</v>
      </c>
      <c r="E203" s="4"/>
      <c r="F203" s="17"/>
      <c r="H203" s="17"/>
    </row>
    <row r="204" spans="1:8" ht="15.75" customHeight="1">
      <c r="A204" s="190" t="s">
        <v>231</v>
      </c>
      <c r="B204" s="191"/>
      <c r="C204" s="192">
        <v>0</v>
      </c>
      <c r="D204" s="189">
        <v>0</v>
      </c>
      <c r="E204" s="4"/>
      <c r="F204" s="17"/>
      <c r="H204" s="17"/>
    </row>
    <row r="205" spans="1:8" ht="15.75" customHeight="1">
      <c r="A205" s="56" t="s">
        <v>232</v>
      </c>
      <c r="B205" s="14"/>
      <c r="C205" s="60">
        <v>0</v>
      </c>
      <c r="D205" s="60">
        <v>0</v>
      </c>
      <c r="E205" s="4"/>
      <c r="F205" s="17"/>
      <c r="H205" s="17"/>
    </row>
    <row r="206" spans="1:8" ht="15.75" customHeight="1">
      <c r="A206" s="20" t="s">
        <v>101</v>
      </c>
      <c r="B206" s="14"/>
      <c r="C206" s="61">
        <v>0</v>
      </c>
      <c r="D206" s="61">
        <v>0</v>
      </c>
      <c r="E206" s="4"/>
      <c r="F206" s="17"/>
      <c r="H206" s="17"/>
    </row>
    <row r="207" spans="1:8" ht="15.75" customHeight="1">
      <c r="A207" s="20" t="s">
        <v>99</v>
      </c>
      <c r="B207" s="14"/>
      <c r="C207" s="62">
        <v>0</v>
      </c>
      <c r="D207" s="62">
        <v>0</v>
      </c>
      <c r="E207" s="4"/>
      <c r="F207" s="17"/>
      <c r="H207" s="17"/>
    </row>
    <row r="208" spans="1:8" ht="15.75" customHeight="1">
      <c r="A208" s="20" t="s">
        <v>103</v>
      </c>
      <c r="B208" s="14"/>
      <c r="C208" s="60">
        <v>0</v>
      </c>
      <c r="D208" s="60">
        <v>0</v>
      </c>
      <c r="E208" s="4"/>
      <c r="F208" s="17"/>
      <c r="H208" s="17"/>
    </row>
    <row r="209" spans="1:8" ht="15.75" customHeight="1">
      <c r="A209" s="20" t="s">
        <v>105</v>
      </c>
      <c r="B209" s="14"/>
      <c r="C209" s="60">
        <v>0</v>
      </c>
      <c r="D209" s="60">
        <v>0</v>
      </c>
      <c r="E209" s="4"/>
      <c r="F209" s="17"/>
      <c r="H209" s="17"/>
    </row>
    <row r="210" spans="1:8" ht="15.75" customHeight="1">
      <c r="A210" s="20" t="s">
        <v>233</v>
      </c>
      <c r="B210" s="14"/>
      <c r="C210" s="60">
        <v>0</v>
      </c>
      <c r="D210" s="60">
        <v>0</v>
      </c>
      <c r="E210" s="4"/>
      <c r="F210" s="17"/>
      <c r="H210" s="17"/>
    </row>
    <row r="211" spans="1:8" ht="15.75" customHeight="1">
      <c r="A211" s="193" t="s">
        <v>234</v>
      </c>
      <c r="B211" s="75"/>
      <c r="C211" s="156">
        <v>0</v>
      </c>
      <c r="D211" s="60">
        <v>0</v>
      </c>
      <c r="E211" s="4"/>
      <c r="F211" s="17"/>
      <c r="H211" s="17"/>
    </row>
    <row r="212" spans="1:8" ht="15.75" customHeight="1">
      <c r="A212" s="56" t="s">
        <v>94</v>
      </c>
      <c r="B212" s="4"/>
      <c r="C212" s="194"/>
      <c r="D212" s="57"/>
      <c r="E212" s="4"/>
      <c r="F212" s="17"/>
      <c r="H212" s="17"/>
    </row>
    <row r="213" spans="1:10" ht="15.75" customHeight="1">
      <c r="A213" s="4" t="s">
        <v>235</v>
      </c>
      <c r="B213" s="186"/>
      <c r="C213" s="156">
        <v>7000</v>
      </c>
      <c r="D213" s="60">
        <v>2500</v>
      </c>
      <c r="E213" s="4"/>
      <c r="F213" s="17"/>
      <c r="H213" s="17"/>
      <c r="J213" s="130"/>
    </row>
    <row r="214" spans="1:10" ht="15.75" customHeight="1">
      <c r="A214" s="20" t="s">
        <v>101</v>
      </c>
      <c r="B214" s="14" t="s">
        <v>236</v>
      </c>
      <c r="C214" s="172">
        <v>2500</v>
      </c>
      <c r="D214" s="61">
        <v>502.39</v>
      </c>
      <c r="E214" s="4"/>
      <c r="F214" s="195"/>
      <c r="G214" s="129"/>
      <c r="H214" s="195"/>
      <c r="I214" s="130"/>
      <c r="J214" s="130"/>
    </row>
    <row r="215" spans="1:10" ht="15.75" customHeight="1">
      <c r="A215" s="20" t="s">
        <v>99</v>
      </c>
      <c r="B215" s="14" t="s">
        <v>236</v>
      </c>
      <c r="C215" s="158">
        <v>8500</v>
      </c>
      <c r="D215" s="62">
        <v>5075</v>
      </c>
      <c r="E215" s="4"/>
      <c r="F215" s="195"/>
      <c r="G215" s="129"/>
      <c r="H215" s="195"/>
      <c r="I215" s="130"/>
      <c r="J215" s="130"/>
    </row>
    <row r="216" spans="1:10" ht="15.75" customHeight="1">
      <c r="A216" s="20" t="s">
        <v>237</v>
      </c>
      <c r="B216" s="14"/>
      <c r="C216" s="172">
        <v>2950</v>
      </c>
      <c r="D216" s="61">
        <v>942.42</v>
      </c>
      <c r="E216" s="4"/>
      <c r="F216" s="195"/>
      <c r="G216" s="129"/>
      <c r="H216" s="195"/>
      <c r="I216" s="130"/>
      <c r="J216" s="130"/>
    </row>
    <row r="217" spans="1:10" ht="15.75" customHeight="1">
      <c r="A217" s="20" t="s">
        <v>238</v>
      </c>
      <c r="B217" s="14"/>
      <c r="C217" s="158">
        <v>3500</v>
      </c>
      <c r="D217" s="62">
        <v>1870</v>
      </c>
      <c r="E217" s="4"/>
      <c r="F217" s="195"/>
      <c r="G217" s="129"/>
      <c r="H217" s="196"/>
      <c r="I217" s="147"/>
      <c r="J217" s="45"/>
    </row>
    <row r="218" spans="1:10" ht="15.75" customHeight="1">
      <c r="A218" s="121" t="s">
        <v>111</v>
      </c>
      <c r="B218" s="14"/>
      <c r="C218" s="58"/>
      <c r="D218" s="60">
        <v>548.94</v>
      </c>
      <c r="E218" s="4"/>
      <c r="F218" s="195"/>
      <c r="G218" s="129"/>
      <c r="H218" s="195"/>
      <c r="I218" s="130"/>
      <c r="J218" s="130"/>
    </row>
    <row r="219" spans="1:8" ht="15.75" customHeight="1">
      <c r="A219" s="20" t="s">
        <v>239</v>
      </c>
      <c r="B219" s="14"/>
      <c r="C219" s="156">
        <v>7500</v>
      </c>
      <c r="D219" s="60">
        <v>0</v>
      </c>
      <c r="E219" s="4"/>
      <c r="F219" s="17"/>
      <c r="H219" s="17"/>
    </row>
    <row r="220" spans="1:8" ht="15.75" customHeight="1">
      <c r="A220" s="20" t="s">
        <v>178</v>
      </c>
      <c r="B220" s="14"/>
      <c r="C220" s="156">
        <v>100</v>
      </c>
      <c r="D220" s="60">
        <v>0</v>
      </c>
      <c r="E220" s="4"/>
      <c r="F220" s="17"/>
      <c r="H220" s="17"/>
    </row>
    <row r="221" spans="1:8" ht="15.75" customHeight="1">
      <c r="A221" s="20" t="s">
        <v>240</v>
      </c>
      <c r="B221" s="14"/>
      <c r="C221" s="156">
        <v>0</v>
      </c>
      <c r="D221" s="60">
        <v>0</v>
      </c>
      <c r="E221" s="4"/>
      <c r="F221" s="17"/>
      <c r="H221" s="17"/>
    </row>
    <row r="222" spans="1:8" ht="15.75" customHeight="1">
      <c r="A222" s="20" t="s">
        <v>241</v>
      </c>
      <c r="B222" s="14"/>
      <c r="C222" s="156">
        <v>250</v>
      </c>
      <c r="D222" s="60">
        <v>0</v>
      </c>
      <c r="E222" s="4"/>
      <c r="F222" s="17"/>
      <c r="H222" s="17"/>
    </row>
    <row r="223" spans="1:10" ht="15.75" customHeight="1">
      <c r="A223" s="20" t="s">
        <v>242</v>
      </c>
      <c r="B223" s="14"/>
      <c r="C223" s="156">
        <v>950</v>
      </c>
      <c r="D223" s="60">
        <v>280</v>
      </c>
      <c r="E223" s="4"/>
      <c r="F223" s="195"/>
      <c r="G223" s="129"/>
      <c r="H223" s="195"/>
      <c r="I223" s="130"/>
      <c r="J223" s="130"/>
    </row>
    <row r="224" spans="1:8" ht="15.75" customHeight="1">
      <c r="A224" s="182" t="s">
        <v>129</v>
      </c>
      <c r="B224" s="75"/>
      <c r="C224" s="184">
        <v>33250</v>
      </c>
      <c r="D224" s="197">
        <v>11718.75</v>
      </c>
      <c r="E224" s="4"/>
      <c r="F224" s="17"/>
      <c r="H224" s="17"/>
    </row>
    <row r="225" spans="1:8" ht="15.75" customHeight="1">
      <c r="A225" s="56" t="s">
        <v>243</v>
      </c>
      <c r="B225" s="186"/>
      <c r="C225" s="156">
        <v>0</v>
      </c>
      <c r="D225" s="60">
        <v>0</v>
      </c>
      <c r="E225" s="4"/>
      <c r="F225" s="17"/>
      <c r="H225" s="17"/>
    </row>
    <row r="226" spans="1:8" ht="15.75" customHeight="1">
      <c r="A226" s="20" t="s">
        <v>244</v>
      </c>
      <c r="B226" s="14"/>
      <c r="C226" s="156">
        <v>0</v>
      </c>
      <c r="D226" s="60">
        <v>0</v>
      </c>
      <c r="E226" s="4"/>
      <c r="F226" s="17"/>
      <c r="H226" s="17"/>
    </row>
    <row r="227" spans="1:8" ht="15.75" customHeight="1">
      <c r="A227" s="20" t="s">
        <v>245</v>
      </c>
      <c r="B227" s="14"/>
      <c r="C227" s="156">
        <v>0</v>
      </c>
      <c r="D227" s="60">
        <v>0</v>
      </c>
      <c r="E227" s="4"/>
      <c r="F227" s="17"/>
      <c r="H227" s="17"/>
    </row>
    <row r="228" spans="1:8" ht="15.75" customHeight="1">
      <c r="A228" s="20" t="s">
        <v>246</v>
      </c>
      <c r="B228" s="14"/>
      <c r="C228" s="156">
        <v>0</v>
      </c>
      <c r="D228" s="60">
        <v>0</v>
      </c>
      <c r="E228" s="4"/>
      <c r="F228" s="17"/>
      <c r="H228" s="17"/>
    </row>
    <row r="229" spans="1:8" ht="15.75" customHeight="1">
      <c r="A229" s="20" t="s">
        <v>105</v>
      </c>
      <c r="B229" s="14"/>
      <c r="C229" s="156">
        <v>0</v>
      </c>
      <c r="D229" s="60">
        <v>0</v>
      </c>
      <c r="E229" s="4"/>
      <c r="F229" s="17"/>
      <c r="H229" s="17"/>
    </row>
    <row r="230" spans="1:8" ht="15.75" customHeight="1">
      <c r="A230" s="20" t="s">
        <v>234</v>
      </c>
      <c r="B230" s="14"/>
      <c r="C230" s="172">
        <v>0</v>
      </c>
      <c r="D230" s="61">
        <v>0</v>
      </c>
      <c r="E230" s="4"/>
      <c r="F230" s="17"/>
      <c r="H230" s="17"/>
    </row>
    <row r="231" spans="1:8" ht="15.75" customHeight="1">
      <c r="A231" s="136" t="s">
        <v>220</v>
      </c>
      <c r="B231" s="4"/>
      <c r="C231" s="157">
        <v>0</v>
      </c>
      <c r="D231" s="62">
        <v>0</v>
      </c>
      <c r="E231" s="4"/>
      <c r="F231" s="17"/>
      <c r="H231" s="17"/>
    </row>
    <row r="232" spans="1:8" ht="15.75" customHeight="1">
      <c r="A232" s="182" t="s">
        <v>247</v>
      </c>
      <c r="B232" s="75"/>
      <c r="C232" s="58"/>
      <c r="D232" s="57"/>
      <c r="E232" s="4"/>
      <c r="F232" s="17"/>
      <c r="H232" s="17"/>
    </row>
    <row r="233" spans="1:8" ht="15.75" customHeight="1">
      <c r="A233" s="56" t="s">
        <v>248</v>
      </c>
      <c r="B233" s="186"/>
      <c r="C233" s="57"/>
      <c r="D233" s="57"/>
      <c r="E233" s="4"/>
      <c r="F233" s="17"/>
      <c r="H233" s="17"/>
    </row>
    <row r="234" spans="1:8" ht="15.75" customHeight="1">
      <c r="A234" s="20" t="s">
        <v>249</v>
      </c>
      <c r="B234" s="186"/>
      <c r="C234" s="156">
        <v>0</v>
      </c>
      <c r="D234" s="156">
        <v>0</v>
      </c>
      <c r="E234" s="4"/>
      <c r="F234" s="17"/>
      <c r="H234" s="17"/>
    </row>
    <row r="235" spans="1:8" ht="15.75" customHeight="1">
      <c r="A235" s="20" t="s">
        <v>101</v>
      </c>
      <c r="B235" s="14" t="s">
        <v>250</v>
      </c>
      <c r="C235" s="156">
        <v>0</v>
      </c>
      <c r="D235" s="60">
        <v>0</v>
      </c>
      <c r="E235" s="4"/>
      <c r="F235" s="17"/>
      <c r="H235" s="17"/>
    </row>
    <row r="236" spans="1:8" ht="15.75" customHeight="1">
      <c r="A236" s="20" t="s">
        <v>99</v>
      </c>
      <c r="B236" s="14" t="s">
        <v>250</v>
      </c>
      <c r="C236" s="156">
        <v>0</v>
      </c>
      <c r="D236" s="60">
        <v>0</v>
      </c>
      <c r="E236" s="4"/>
      <c r="F236" s="17"/>
      <c r="H236" s="17"/>
    </row>
    <row r="237" spans="1:8" ht="15.75" customHeight="1">
      <c r="A237" s="20" t="s">
        <v>251</v>
      </c>
      <c r="B237" s="14"/>
      <c r="C237" s="156">
        <v>0</v>
      </c>
      <c r="D237" s="60">
        <v>0</v>
      </c>
      <c r="E237" s="4"/>
      <c r="F237" s="17"/>
      <c r="H237" s="17"/>
    </row>
    <row r="238" spans="1:8" ht="15.75" customHeight="1">
      <c r="A238" s="20" t="s">
        <v>252</v>
      </c>
      <c r="B238" s="14"/>
      <c r="C238" s="172">
        <v>750</v>
      </c>
      <c r="D238" s="61">
        <v>0</v>
      </c>
      <c r="E238" s="4"/>
      <c r="F238" s="17"/>
      <c r="H238" s="17"/>
    </row>
    <row r="239" spans="1:8" ht="15.75" customHeight="1">
      <c r="A239" s="20" t="s">
        <v>244</v>
      </c>
      <c r="B239" s="14"/>
      <c r="C239" s="158">
        <v>0</v>
      </c>
      <c r="D239" s="62">
        <v>0</v>
      </c>
      <c r="E239" s="4"/>
      <c r="F239" s="17"/>
      <c r="H239" s="17"/>
    </row>
    <row r="240" spans="1:8" ht="15.75" customHeight="1">
      <c r="A240" s="20" t="s">
        <v>253</v>
      </c>
      <c r="B240" s="14"/>
      <c r="C240" s="172">
        <v>0</v>
      </c>
      <c r="D240" s="61">
        <v>0</v>
      </c>
      <c r="E240" s="4"/>
      <c r="F240" s="17"/>
      <c r="H240" s="17"/>
    </row>
    <row r="241" spans="1:8" ht="15.75" customHeight="1">
      <c r="A241" s="20" t="s">
        <v>254</v>
      </c>
      <c r="B241" s="14"/>
      <c r="C241" s="158">
        <v>0</v>
      </c>
      <c r="D241" s="62">
        <v>0</v>
      </c>
      <c r="E241" s="4"/>
      <c r="F241" s="17"/>
      <c r="H241" s="17"/>
    </row>
    <row r="242" spans="1:8" ht="15.75" customHeight="1">
      <c r="A242" s="20" t="s">
        <v>255</v>
      </c>
      <c r="B242" s="14"/>
      <c r="C242" s="172">
        <v>0</v>
      </c>
      <c r="D242" s="61">
        <v>0</v>
      </c>
      <c r="E242" s="4"/>
      <c r="F242" s="17"/>
      <c r="H242" s="17"/>
    </row>
    <row r="243" spans="1:8" ht="15.75" customHeight="1">
      <c r="A243" s="59" t="s">
        <v>205</v>
      </c>
      <c r="B243" s="14"/>
      <c r="C243" s="158">
        <v>0</v>
      </c>
      <c r="D243" s="62">
        <v>0</v>
      </c>
      <c r="E243" s="4"/>
      <c r="F243" s="17"/>
      <c r="H243" s="17"/>
    </row>
    <row r="244" spans="1:8" ht="15.75" customHeight="1">
      <c r="A244" s="20" t="s">
        <v>191</v>
      </c>
      <c r="B244" s="14"/>
      <c r="C244" s="172">
        <v>0</v>
      </c>
      <c r="D244" s="61">
        <v>0</v>
      </c>
      <c r="E244" s="4"/>
      <c r="F244" s="17"/>
      <c r="H244" s="17"/>
    </row>
    <row r="245" spans="1:8" ht="15.75" customHeight="1">
      <c r="A245" s="20" t="s">
        <v>190</v>
      </c>
      <c r="B245" s="14"/>
      <c r="C245" s="158">
        <v>0</v>
      </c>
      <c r="D245" s="62">
        <v>0</v>
      </c>
      <c r="E245" s="4"/>
      <c r="F245" s="17"/>
      <c r="H245" s="17"/>
    </row>
    <row r="246" spans="1:8" ht="15.75" customHeight="1">
      <c r="A246" s="20" t="s">
        <v>256</v>
      </c>
      <c r="B246" s="14"/>
      <c r="C246" s="156">
        <v>300</v>
      </c>
      <c r="D246" s="60">
        <v>0</v>
      </c>
      <c r="E246" s="4"/>
      <c r="F246" s="17"/>
      <c r="H246" s="17"/>
    </row>
    <row r="247" spans="1:8" ht="15.75" customHeight="1">
      <c r="A247" s="669" t="s">
        <v>257</v>
      </c>
      <c r="B247" s="670"/>
      <c r="C247" s="156">
        <v>2000</v>
      </c>
      <c r="D247" s="60">
        <v>0</v>
      </c>
      <c r="E247" s="4"/>
      <c r="F247" s="17"/>
      <c r="H247" s="17"/>
    </row>
    <row r="248" spans="1:8" ht="15.75" customHeight="1">
      <c r="A248" s="59" t="s">
        <v>258</v>
      </c>
      <c r="B248" s="14"/>
      <c r="C248" s="156">
        <v>0</v>
      </c>
      <c r="D248" s="60">
        <v>0</v>
      </c>
      <c r="E248" s="4"/>
      <c r="F248" s="17"/>
      <c r="H248" s="17"/>
    </row>
    <row r="249" spans="1:8" ht="15.75" customHeight="1">
      <c r="A249" s="182" t="s">
        <v>259</v>
      </c>
      <c r="B249" s="75"/>
      <c r="C249" s="184">
        <v>3050</v>
      </c>
      <c r="D249" s="198">
        <v>0</v>
      </c>
      <c r="E249" s="4"/>
      <c r="F249" s="17"/>
      <c r="H249" s="17"/>
    </row>
    <row r="250" spans="1:8" ht="15.75" customHeight="1">
      <c r="A250" s="182"/>
      <c r="B250" s="75"/>
      <c r="C250" s="58"/>
      <c r="D250" s="57"/>
      <c r="E250" s="4"/>
      <c r="F250" s="17"/>
      <c r="H250" s="17"/>
    </row>
    <row r="251" spans="1:8" ht="15.75" customHeight="1">
      <c r="A251" s="63" t="s">
        <v>50</v>
      </c>
      <c r="B251" s="75"/>
      <c r="C251" s="199">
        <v>42050</v>
      </c>
      <c r="D251" s="200">
        <f>SUM(D183,D195,D224)</f>
        <v>17960.03</v>
      </c>
      <c r="E251" s="4"/>
      <c r="F251" s="17"/>
      <c r="H251" s="17"/>
    </row>
    <row r="252" spans="1:8" ht="15.75" customHeight="1">
      <c r="A252" s="59"/>
      <c r="B252" s="14"/>
      <c r="C252" s="201"/>
      <c r="D252" s="201"/>
      <c r="E252" s="4"/>
      <c r="F252" s="17"/>
      <c r="H252" s="17"/>
    </row>
    <row r="253" spans="1:8" ht="15.75" customHeight="1">
      <c r="A253" s="112" t="s">
        <v>260</v>
      </c>
      <c r="B253" s="90"/>
      <c r="C253" s="202">
        <v>116579</v>
      </c>
      <c r="D253" s="203">
        <f>SUM(D94,D140,D161,D180,D251)</f>
        <v>53561.909999999996</v>
      </c>
      <c r="E253" s="4"/>
      <c r="F253" s="17"/>
      <c r="H253" s="17"/>
    </row>
    <row r="254" spans="1:8" ht="15.75" customHeight="1">
      <c r="A254" s="204" t="s">
        <v>51</v>
      </c>
      <c r="B254" s="75"/>
      <c r="C254" s="205">
        <v>75300</v>
      </c>
      <c r="D254" s="206">
        <v>81035</v>
      </c>
      <c r="E254" s="4"/>
      <c r="F254" s="17"/>
      <c r="H254" s="17"/>
    </row>
    <row r="255" spans="1:8" ht="15.75" customHeight="1">
      <c r="A255" s="114"/>
      <c r="B255" s="75"/>
      <c r="C255" s="207"/>
      <c r="D255" s="207"/>
      <c r="E255" s="4"/>
      <c r="F255" s="17"/>
      <c r="H255" s="17"/>
    </row>
    <row r="256" spans="1:8" ht="15.75" customHeight="1">
      <c r="A256" s="208" t="s">
        <v>261</v>
      </c>
      <c r="B256" s="75"/>
      <c r="C256" s="209">
        <f>C254-C253</f>
        <v>-41279</v>
      </c>
      <c r="D256" s="210">
        <f>D254-D253</f>
        <v>27473.090000000004</v>
      </c>
      <c r="E256" s="4"/>
      <c r="F256" s="17"/>
      <c r="H256" s="17"/>
    </row>
    <row r="257" spans="6:8" ht="15.75" customHeight="1">
      <c r="F257" s="17"/>
      <c r="H257" s="17"/>
    </row>
    <row r="258" spans="6:8" ht="15.75" customHeight="1">
      <c r="F258" s="17"/>
      <c r="H258" s="17"/>
    </row>
    <row r="259" spans="6:8" ht="15.75" customHeight="1">
      <c r="F259" s="17"/>
      <c r="H259" s="17"/>
    </row>
    <row r="260" spans="6:8" ht="15.75" customHeight="1">
      <c r="F260" s="17"/>
      <c r="H260" s="17"/>
    </row>
    <row r="261" spans="6:8" ht="15.75" customHeight="1">
      <c r="F261" s="17"/>
      <c r="H261" s="17"/>
    </row>
    <row r="262" spans="6:8" ht="15.75" customHeight="1">
      <c r="F262" s="17"/>
      <c r="H262" s="17"/>
    </row>
    <row r="263" spans="6:8" ht="15.75" customHeight="1">
      <c r="F263" s="17"/>
      <c r="H263" s="17"/>
    </row>
    <row r="264" spans="6:8" ht="15.75" customHeight="1">
      <c r="F264" s="17"/>
      <c r="H264" s="17"/>
    </row>
    <row r="265" spans="6:8" ht="15.75" customHeight="1">
      <c r="F265" s="17"/>
      <c r="H265" s="17"/>
    </row>
    <row r="266" spans="6:8" ht="15.75" customHeight="1">
      <c r="F266" s="17"/>
      <c r="H266" s="17"/>
    </row>
    <row r="267" spans="6:8" ht="15.75" customHeight="1">
      <c r="F267" s="17"/>
      <c r="H267" s="17"/>
    </row>
    <row r="268" spans="6:8" ht="15.75" customHeight="1">
      <c r="F268" s="17"/>
      <c r="H268" s="17"/>
    </row>
    <row r="269" spans="6:8" ht="15.75" customHeight="1">
      <c r="F269" s="17"/>
      <c r="H269" s="17"/>
    </row>
    <row r="270" spans="6:8" ht="15.75" customHeight="1">
      <c r="F270" s="17"/>
      <c r="H270" s="17"/>
    </row>
    <row r="271" spans="6:8" ht="15.75" customHeight="1">
      <c r="F271" s="17"/>
      <c r="H271" s="17"/>
    </row>
    <row r="272" spans="6:8" ht="15.75" customHeight="1">
      <c r="F272" s="17"/>
      <c r="H272" s="17"/>
    </row>
    <row r="273" spans="6:8" ht="15.75" customHeight="1">
      <c r="F273" s="17"/>
      <c r="H273" s="17"/>
    </row>
    <row r="274" spans="6:8" ht="15.75" customHeight="1">
      <c r="F274" s="17"/>
      <c r="H274" s="17"/>
    </row>
    <row r="275" spans="6:8" ht="15.75" customHeight="1">
      <c r="F275" s="17"/>
      <c r="H275" s="17"/>
    </row>
    <row r="276" spans="6:8" ht="15.75" customHeight="1">
      <c r="F276" s="17"/>
      <c r="H276" s="17"/>
    </row>
    <row r="277" spans="6:8" ht="15.75" customHeight="1">
      <c r="F277" s="17"/>
      <c r="H277" s="17"/>
    </row>
    <row r="278" spans="6:8" ht="15.75" customHeight="1">
      <c r="F278" s="17"/>
      <c r="H278" s="17"/>
    </row>
    <row r="279" spans="6:8" ht="15.75" customHeight="1">
      <c r="F279" s="17"/>
      <c r="H279" s="17"/>
    </row>
    <row r="280" spans="6:8" ht="15.75" customHeight="1">
      <c r="F280" s="17"/>
      <c r="H280" s="17"/>
    </row>
    <row r="281" spans="6:8" ht="15.75" customHeight="1">
      <c r="F281" s="17"/>
      <c r="H281" s="17"/>
    </row>
    <row r="282" spans="6:8" ht="15.75" customHeight="1">
      <c r="F282" s="17"/>
      <c r="H282" s="17"/>
    </row>
    <row r="283" spans="6:8" ht="15.75" customHeight="1">
      <c r="F283" s="17"/>
      <c r="H283" s="17"/>
    </row>
    <row r="284" spans="6:8" ht="15.75" customHeight="1">
      <c r="F284" s="17"/>
      <c r="H284" s="17"/>
    </row>
    <row r="285" spans="6:8" ht="15.75" customHeight="1">
      <c r="F285" s="17"/>
      <c r="H285" s="17"/>
    </row>
    <row r="286" spans="6:8" ht="15.75" customHeight="1">
      <c r="F286" s="17"/>
      <c r="H286" s="17"/>
    </row>
    <row r="287" spans="6:8" ht="15.75" customHeight="1">
      <c r="F287" s="17"/>
      <c r="H287" s="17"/>
    </row>
    <row r="288" spans="6:8" ht="15.75" customHeight="1">
      <c r="F288" s="17"/>
      <c r="H288" s="17"/>
    </row>
    <row r="289" spans="6:8" ht="15.75" customHeight="1">
      <c r="F289" s="17"/>
      <c r="H289" s="17"/>
    </row>
    <row r="290" spans="6:8" ht="15.75" customHeight="1">
      <c r="F290" s="17"/>
      <c r="H290" s="17"/>
    </row>
    <row r="291" spans="6:8" ht="15.75" customHeight="1">
      <c r="F291" s="17"/>
      <c r="H291" s="17"/>
    </row>
    <row r="292" spans="6:8" ht="15.75" customHeight="1">
      <c r="F292" s="17"/>
      <c r="H292" s="17"/>
    </row>
    <row r="293" spans="6:8" ht="15.75" customHeight="1">
      <c r="F293" s="17"/>
      <c r="H293" s="17"/>
    </row>
    <row r="294" spans="6:8" ht="15.75" customHeight="1">
      <c r="F294" s="17"/>
      <c r="H294" s="17"/>
    </row>
    <row r="295" spans="6:8" ht="15.75" customHeight="1">
      <c r="F295" s="17"/>
      <c r="H295" s="17"/>
    </row>
    <row r="296" spans="6:8" ht="15.75" customHeight="1">
      <c r="F296" s="17"/>
      <c r="H296" s="17"/>
    </row>
    <row r="297" spans="6:8" ht="15.75" customHeight="1">
      <c r="F297" s="17"/>
      <c r="H297" s="17"/>
    </row>
    <row r="298" spans="6:8" ht="15.75" customHeight="1">
      <c r="F298" s="17"/>
      <c r="H298" s="17"/>
    </row>
    <row r="299" spans="6:8" ht="15.75" customHeight="1">
      <c r="F299" s="17"/>
      <c r="H299" s="17"/>
    </row>
    <row r="300" spans="6:8" ht="15.75" customHeight="1">
      <c r="F300" s="17"/>
      <c r="H300" s="17"/>
    </row>
    <row r="301" spans="6:8" ht="15.75" customHeight="1">
      <c r="F301" s="17"/>
      <c r="H301" s="17"/>
    </row>
    <row r="302" spans="6:8" ht="15.75" customHeight="1">
      <c r="F302" s="17"/>
      <c r="H302" s="17"/>
    </row>
    <row r="303" spans="6:8" ht="15.75" customHeight="1">
      <c r="F303" s="17"/>
      <c r="H303" s="17"/>
    </row>
    <row r="304" spans="6:8" ht="15.75" customHeight="1">
      <c r="F304" s="17"/>
      <c r="H304" s="17"/>
    </row>
    <row r="305" spans="6:8" ht="15.75" customHeight="1">
      <c r="F305" s="17"/>
      <c r="H305" s="17"/>
    </row>
    <row r="306" spans="6:8" ht="15.75" customHeight="1">
      <c r="F306" s="17"/>
      <c r="H306" s="17"/>
    </row>
    <row r="307" spans="6:8" ht="15.75" customHeight="1">
      <c r="F307" s="17"/>
      <c r="H307" s="17"/>
    </row>
    <row r="308" spans="6:8" ht="15.75" customHeight="1">
      <c r="F308" s="17"/>
      <c r="H308" s="17"/>
    </row>
    <row r="309" spans="6:8" ht="15.75" customHeight="1">
      <c r="F309" s="17"/>
      <c r="H309" s="17"/>
    </row>
    <row r="310" spans="6:8" ht="15.75" customHeight="1">
      <c r="F310" s="17"/>
      <c r="H310" s="17"/>
    </row>
    <row r="311" spans="6:8" ht="15.75" customHeight="1">
      <c r="F311" s="17"/>
      <c r="H311" s="17"/>
    </row>
    <row r="312" spans="6:8" ht="15.75" customHeight="1">
      <c r="F312" s="17"/>
      <c r="H312" s="17"/>
    </row>
    <row r="313" spans="6:8" ht="15.75" customHeight="1">
      <c r="F313" s="17"/>
      <c r="H313" s="17"/>
    </row>
    <row r="314" spans="6:8" ht="15.75" customHeight="1">
      <c r="F314" s="17"/>
      <c r="H314" s="17"/>
    </row>
    <row r="315" spans="6:8" ht="15.75" customHeight="1">
      <c r="F315" s="17"/>
      <c r="H315" s="17"/>
    </row>
    <row r="316" spans="6:8" ht="15.75" customHeight="1">
      <c r="F316" s="17"/>
      <c r="H316" s="17"/>
    </row>
    <row r="317" spans="6:8" ht="15.75" customHeight="1">
      <c r="F317" s="17"/>
      <c r="H317" s="17"/>
    </row>
    <row r="318" spans="6:8" ht="15.75" customHeight="1">
      <c r="F318" s="17"/>
      <c r="H318" s="17"/>
    </row>
    <row r="319" spans="6:8" ht="15.75" customHeight="1">
      <c r="F319" s="17"/>
      <c r="H319" s="17"/>
    </row>
    <row r="320" spans="6:8" ht="15.75" customHeight="1">
      <c r="F320" s="17"/>
      <c r="H320" s="17"/>
    </row>
    <row r="321" spans="6:8" ht="15.75" customHeight="1">
      <c r="F321" s="17"/>
      <c r="H321" s="17"/>
    </row>
    <row r="322" spans="6:8" ht="15.75" customHeight="1">
      <c r="F322" s="17"/>
      <c r="H322" s="17"/>
    </row>
    <row r="323" spans="6:8" ht="15.75" customHeight="1">
      <c r="F323" s="17"/>
      <c r="H323" s="17"/>
    </row>
    <row r="324" spans="6:8" ht="15.75" customHeight="1">
      <c r="F324" s="17"/>
      <c r="H324" s="17"/>
    </row>
    <row r="325" spans="6:8" ht="15.75" customHeight="1">
      <c r="F325" s="17"/>
      <c r="H325" s="17"/>
    </row>
    <row r="326" spans="6:8" ht="15.75" customHeight="1">
      <c r="F326" s="17"/>
      <c r="H326" s="17"/>
    </row>
    <row r="327" spans="6:8" ht="15.75" customHeight="1">
      <c r="F327" s="17"/>
      <c r="H327" s="17"/>
    </row>
    <row r="328" spans="6:8" ht="15.75" customHeight="1">
      <c r="F328" s="17"/>
      <c r="H328" s="17"/>
    </row>
    <row r="329" spans="6:8" ht="15.75" customHeight="1">
      <c r="F329" s="17"/>
      <c r="H329" s="17"/>
    </row>
    <row r="330" spans="6:8" ht="15.75" customHeight="1">
      <c r="F330" s="17"/>
      <c r="H330" s="17"/>
    </row>
    <row r="331" spans="6:8" ht="15.75" customHeight="1">
      <c r="F331" s="17"/>
      <c r="H331" s="17"/>
    </row>
    <row r="332" spans="6:8" ht="15.75" customHeight="1">
      <c r="F332" s="17"/>
      <c r="H332" s="17"/>
    </row>
    <row r="333" spans="6:8" ht="15.75" customHeight="1">
      <c r="F333" s="17"/>
      <c r="H333" s="17"/>
    </row>
    <row r="334" spans="6:8" ht="15.75" customHeight="1">
      <c r="F334" s="17"/>
      <c r="H334" s="17"/>
    </row>
    <row r="335" spans="6:8" ht="15.75" customHeight="1">
      <c r="F335" s="17"/>
      <c r="H335" s="17"/>
    </row>
    <row r="336" spans="6:8" ht="15.75" customHeight="1">
      <c r="F336" s="17"/>
      <c r="H336" s="17"/>
    </row>
    <row r="337" spans="6:8" ht="15.75" customHeight="1">
      <c r="F337" s="17"/>
      <c r="H337" s="17"/>
    </row>
    <row r="338" spans="6:8" ht="15.75" customHeight="1">
      <c r="F338" s="17"/>
      <c r="H338" s="17"/>
    </row>
    <row r="339" spans="6:8" ht="15.75" customHeight="1">
      <c r="F339" s="17"/>
      <c r="H339" s="17"/>
    </row>
    <row r="340" spans="6:8" ht="15.75" customHeight="1">
      <c r="F340" s="17"/>
      <c r="H340" s="17"/>
    </row>
    <row r="341" spans="6:8" ht="15.75" customHeight="1">
      <c r="F341" s="17"/>
      <c r="H341" s="17"/>
    </row>
    <row r="342" spans="6:8" ht="15.75" customHeight="1">
      <c r="F342" s="17"/>
      <c r="H342" s="17"/>
    </row>
    <row r="343" spans="6:8" ht="15.75" customHeight="1">
      <c r="F343" s="17"/>
      <c r="H343" s="17"/>
    </row>
    <row r="344" spans="6:8" ht="15.75" customHeight="1">
      <c r="F344" s="17"/>
      <c r="H344" s="17"/>
    </row>
    <row r="345" spans="6:8" ht="15.75" customHeight="1">
      <c r="F345" s="17"/>
      <c r="H345" s="17"/>
    </row>
    <row r="346" spans="6:8" ht="15.75" customHeight="1">
      <c r="F346" s="17"/>
      <c r="H346" s="17"/>
    </row>
    <row r="347" spans="6:8" ht="15.75" customHeight="1">
      <c r="F347" s="17"/>
      <c r="H347" s="17"/>
    </row>
    <row r="348" spans="6:8" ht="15.75" customHeight="1">
      <c r="F348" s="17"/>
      <c r="H348" s="17"/>
    </row>
    <row r="349" spans="6:8" ht="15.75" customHeight="1">
      <c r="F349" s="17"/>
      <c r="H349" s="17"/>
    </row>
    <row r="350" spans="6:8" ht="15.75" customHeight="1">
      <c r="F350" s="17"/>
      <c r="H350" s="17"/>
    </row>
    <row r="351" spans="6:8" ht="15.75" customHeight="1">
      <c r="F351" s="17"/>
      <c r="H351" s="17"/>
    </row>
    <row r="352" spans="6:8" ht="15.75" customHeight="1">
      <c r="F352" s="17"/>
      <c r="H352" s="17"/>
    </row>
    <row r="353" spans="6:8" ht="15.75" customHeight="1">
      <c r="F353" s="17"/>
      <c r="H353" s="17"/>
    </row>
    <row r="354" spans="6:8" ht="15.75" customHeight="1">
      <c r="F354" s="17"/>
      <c r="H354" s="17"/>
    </row>
    <row r="355" spans="6:8" ht="15.75" customHeight="1">
      <c r="F355" s="17"/>
      <c r="H355" s="17"/>
    </row>
    <row r="356" spans="6:8" ht="15.75" customHeight="1">
      <c r="F356" s="17"/>
      <c r="H356" s="17"/>
    </row>
    <row r="357" spans="6:8" ht="15.75" customHeight="1">
      <c r="F357" s="17"/>
      <c r="H357" s="17"/>
    </row>
    <row r="358" spans="6:8" ht="15.75" customHeight="1">
      <c r="F358" s="17"/>
      <c r="H358" s="17"/>
    </row>
    <row r="359" spans="6:8" ht="15.75" customHeight="1">
      <c r="F359" s="17"/>
      <c r="H359" s="17"/>
    </row>
    <row r="360" spans="6:8" ht="15.75" customHeight="1">
      <c r="F360" s="17"/>
      <c r="H360" s="17"/>
    </row>
    <row r="361" spans="6:8" ht="15.75" customHeight="1">
      <c r="F361" s="17"/>
      <c r="H361" s="17"/>
    </row>
    <row r="362" spans="6:8" ht="15.75" customHeight="1">
      <c r="F362" s="17"/>
      <c r="H362" s="17"/>
    </row>
    <row r="363" spans="6:8" ht="15.75" customHeight="1">
      <c r="F363" s="17"/>
      <c r="H363" s="17"/>
    </row>
    <row r="364" spans="6:8" ht="15.75" customHeight="1">
      <c r="F364" s="17"/>
      <c r="H364" s="17"/>
    </row>
    <row r="365" spans="6:8" ht="15.75" customHeight="1">
      <c r="F365" s="17"/>
      <c r="H365" s="17"/>
    </row>
    <row r="366" spans="6:8" ht="15.75" customHeight="1">
      <c r="F366" s="17"/>
      <c r="H366" s="17"/>
    </row>
    <row r="367" spans="6:8" ht="15.75" customHeight="1">
      <c r="F367" s="17"/>
      <c r="H367" s="17"/>
    </row>
    <row r="368" spans="6:8" ht="15.75" customHeight="1">
      <c r="F368" s="17"/>
      <c r="H368" s="17"/>
    </row>
    <row r="369" spans="6:8" ht="15.75" customHeight="1">
      <c r="F369" s="17"/>
      <c r="H369" s="17"/>
    </row>
    <row r="370" spans="6:8" ht="15.75" customHeight="1">
      <c r="F370" s="17"/>
      <c r="H370" s="17"/>
    </row>
    <row r="371" spans="6:8" ht="15.75" customHeight="1">
      <c r="F371" s="17"/>
      <c r="H371" s="17"/>
    </row>
    <row r="372" spans="6:8" ht="15.75" customHeight="1">
      <c r="F372" s="17"/>
      <c r="H372" s="17"/>
    </row>
    <row r="373" spans="6:8" ht="15.75" customHeight="1">
      <c r="F373" s="17"/>
      <c r="H373" s="17"/>
    </row>
    <row r="374" spans="6:8" ht="15.75" customHeight="1">
      <c r="F374" s="17"/>
      <c r="H374" s="17"/>
    </row>
    <row r="375" spans="6:8" ht="15.75" customHeight="1">
      <c r="F375" s="17"/>
      <c r="H375" s="17"/>
    </row>
    <row r="376" spans="6:8" ht="15.75" customHeight="1">
      <c r="F376" s="17"/>
      <c r="H376" s="17"/>
    </row>
    <row r="377" spans="6:8" ht="15.75" customHeight="1">
      <c r="F377" s="17"/>
      <c r="H377" s="17"/>
    </row>
    <row r="378" spans="6:8" ht="15.75" customHeight="1">
      <c r="F378" s="17"/>
      <c r="H378" s="17"/>
    </row>
    <row r="379" spans="6:8" ht="15.75" customHeight="1">
      <c r="F379" s="17"/>
      <c r="H379" s="17"/>
    </row>
    <row r="380" spans="6:8" ht="15.75" customHeight="1">
      <c r="F380" s="17"/>
      <c r="H380" s="17"/>
    </row>
    <row r="381" spans="6:8" ht="15.75" customHeight="1">
      <c r="F381" s="17"/>
      <c r="H381" s="17"/>
    </row>
    <row r="382" spans="6:8" ht="15.75" customHeight="1">
      <c r="F382" s="17"/>
      <c r="H382" s="17"/>
    </row>
    <row r="383" spans="6:8" ht="15.75" customHeight="1">
      <c r="F383" s="17"/>
      <c r="H383" s="17"/>
    </row>
    <row r="384" spans="6:8" ht="15.75" customHeight="1">
      <c r="F384" s="17"/>
      <c r="H384" s="17"/>
    </row>
    <row r="385" spans="6:8" ht="15.75" customHeight="1">
      <c r="F385" s="17"/>
      <c r="H385" s="17"/>
    </row>
    <row r="386" spans="6:8" ht="15.75" customHeight="1">
      <c r="F386" s="17"/>
      <c r="H386" s="17"/>
    </row>
    <row r="387" spans="6:8" ht="15.75" customHeight="1">
      <c r="F387" s="17"/>
      <c r="H387" s="17"/>
    </row>
    <row r="388" spans="6:8" ht="15.75" customHeight="1">
      <c r="F388" s="17"/>
      <c r="H388" s="17"/>
    </row>
    <row r="389" spans="6:8" ht="15.75" customHeight="1">
      <c r="F389" s="17"/>
      <c r="H389" s="17"/>
    </row>
    <row r="390" spans="6:8" ht="15.75" customHeight="1">
      <c r="F390" s="17"/>
      <c r="H390" s="17"/>
    </row>
    <row r="391" spans="6:8" ht="15.75" customHeight="1">
      <c r="F391" s="17"/>
      <c r="H391" s="17"/>
    </row>
    <row r="392" spans="6:8" ht="15.75" customHeight="1">
      <c r="F392" s="17"/>
      <c r="H392" s="17"/>
    </row>
    <row r="393" spans="6:8" ht="15.75" customHeight="1">
      <c r="F393" s="17"/>
      <c r="H393" s="17"/>
    </row>
    <row r="394" spans="6:8" ht="15.75" customHeight="1">
      <c r="F394" s="17"/>
      <c r="H394" s="17"/>
    </row>
    <row r="395" spans="6:8" ht="15.75" customHeight="1">
      <c r="F395" s="17"/>
      <c r="H395" s="17"/>
    </row>
    <row r="396" spans="6:8" ht="15.75" customHeight="1">
      <c r="F396" s="17"/>
      <c r="H396" s="17"/>
    </row>
    <row r="397" spans="6:8" ht="15.75" customHeight="1">
      <c r="F397" s="17"/>
      <c r="H397" s="17"/>
    </row>
    <row r="398" spans="6:8" ht="15.75" customHeight="1">
      <c r="F398" s="17"/>
      <c r="H398" s="17"/>
    </row>
    <row r="399" spans="6:8" ht="15.75" customHeight="1">
      <c r="F399" s="17"/>
      <c r="H399" s="17"/>
    </row>
    <row r="400" spans="6:8" ht="15.75" customHeight="1">
      <c r="F400" s="17"/>
      <c r="H400" s="17"/>
    </row>
    <row r="401" spans="6:8" ht="15.75" customHeight="1">
      <c r="F401" s="17"/>
      <c r="H401" s="17"/>
    </row>
    <row r="402" spans="6:8" ht="15.75" customHeight="1">
      <c r="F402" s="17"/>
      <c r="H402" s="17"/>
    </row>
    <row r="403" spans="6:8" ht="15.75" customHeight="1">
      <c r="F403" s="17"/>
      <c r="H403" s="17"/>
    </row>
    <row r="404" spans="6:8" ht="15.75" customHeight="1">
      <c r="F404" s="17"/>
      <c r="H404" s="17"/>
    </row>
    <row r="405" spans="6:8" ht="15.75" customHeight="1">
      <c r="F405" s="17"/>
      <c r="H405" s="17"/>
    </row>
    <row r="406" spans="6:8" ht="15.75" customHeight="1">
      <c r="F406" s="17"/>
      <c r="H406" s="17"/>
    </row>
    <row r="407" spans="6:8" ht="15.75" customHeight="1">
      <c r="F407" s="17"/>
      <c r="H407" s="17"/>
    </row>
    <row r="408" spans="6:8" ht="15.75" customHeight="1">
      <c r="F408" s="17"/>
      <c r="H408" s="17"/>
    </row>
    <row r="409" spans="6:8" ht="15.75" customHeight="1">
      <c r="F409" s="17"/>
      <c r="H409" s="17"/>
    </row>
    <row r="410" spans="6:8" ht="15.75" customHeight="1">
      <c r="F410" s="17"/>
      <c r="H410" s="17"/>
    </row>
    <row r="411" spans="6:8" ht="15.75" customHeight="1">
      <c r="F411" s="17"/>
      <c r="H411" s="17"/>
    </row>
    <row r="412" spans="6:8" ht="15.75" customHeight="1">
      <c r="F412" s="17"/>
      <c r="H412" s="17"/>
    </row>
    <row r="413" spans="6:8" ht="15.75" customHeight="1">
      <c r="F413" s="17"/>
      <c r="H413" s="17"/>
    </row>
    <row r="414" spans="6:8" ht="15.75" customHeight="1">
      <c r="F414" s="17"/>
      <c r="H414" s="17"/>
    </row>
    <row r="415" spans="6:8" ht="15.75" customHeight="1">
      <c r="F415" s="17"/>
      <c r="H415" s="17"/>
    </row>
    <row r="416" spans="6:8" ht="15.75" customHeight="1">
      <c r="F416" s="17"/>
      <c r="H416" s="17"/>
    </row>
    <row r="417" spans="6:8" ht="15.75" customHeight="1">
      <c r="F417" s="17"/>
      <c r="H417" s="17"/>
    </row>
    <row r="418" spans="6:8" ht="15.75" customHeight="1">
      <c r="F418" s="17"/>
      <c r="H418" s="17"/>
    </row>
    <row r="419" spans="6:8" ht="15.75" customHeight="1">
      <c r="F419" s="17"/>
      <c r="H419" s="17"/>
    </row>
    <row r="420" spans="6:8" ht="15.75" customHeight="1">
      <c r="F420" s="17"/>
      <c r="H420" s="17"/>
    </row>
    <row r="421" spans="6:8" ht="15.75" customHeight="1">
      <c r="F421" s="17"/>
      <c r="H421" s="17"/>
    </row>
    <row r="422" spans="6:8" ht="15.75" customHeight="1">
      <c r="F422" s="17"/>
      <c r="H422" s="17"/>
    </row>
    <row r="423" spans="6:8" ht="15.75" customHeight="1">
      <c r="F423" s="17"/>
      <c r="H423" s="17"/>
    </row>
    <row r="424" spans="6:8" ht="15.75" customHeight="1">
      <c r="F424" s="17"/>
      <c r="H424" s="17"/>
    </row>
    <row r="425" spans="6:8" ht="15.75" customHeight="1">
      <c r="F425" s="17"/>
      <c r="H425" s="17"/>
    </row>
    <row r="426" spans="6:8" ht="15.75" customHeight="1">
      <c r="F426" s="17"/>
      <c r="H426" s="17"/>
    </row>
    <row r="427" spans="6:8" ht="15.75" customHeight="1">
      <c r="F427" s="17"/>
      <c r="H427" s="17"/>
    </row>
    <row r="428" spans="6:8" ht="15.75" customHeight="1">
      <c r="F428" s="17"/>
      <c r="H428" s="17"/>
    </row>
    <row r="429" spans="6:8" ht="15.75" customHeight="1">
      <c r="F429" s="17"/>
      <c r="H429" s="17"/>
    </row>
    <row r="430" spans="6:8" ht="15.75" customHeight="1">
      <c r="F430" s="17"/>
      <c r="H430" s="17"/>
    </row>
    <row r="431" spans="6:8" ht="15.75" customHeight="1">
      <c r="F431" s="17"/>
      <c r="H431" s="17"/>
    </row>
    <row r="432" spans="6:8" ht="15.75" customHeight="1">
      <c r="F432" s="17"/>
      <c r="H432" s="17"/>
    </row>
    <row r="433" spans="6:8" ht="15.75" customHeight="1">
      <c r="F433" s="17"/>
      <c r="H433" s="17"/>
    </row>
    <row r="434" spans="6:8" ht="15.75" customHeight="1">
      <c r="F434" s="17"/>
      <c r="H434" s="17"/>
    </row>
    <row r="435" spans="6:8" ht="15.75" customHeight="1">
      <c r="F435" s="17"/>
      <c r="H435" s="17"/>
    </row>
    <row r="436" spans="6:8" ht="15.75" customHeight="1">
      <c r="F436" s="17"/>
      <c r="H436" s="17"/>
    </row>
    <row r="437" spans="6:8" ht="15.75" customHeight="1">
      <c r="F437" s="17"/>
      <c r="H437" s="17"/>
    </row>
    <row r="438" spans="6:8" ht="15.75" customHeight="1">
      <c r="F438" s="17"/>
      <c r="H438" s="17"/>
    </row>
    <row r="439" spans="6:8" ht="15.75" customHeight="1">
      <c r="F439" s="17"/>
      <c r="H439" s="17"/>
    </row>
    <row r="440" spans="6:8" ht="15.75" customHeight="1">
      <c r="F440" s="17"/>
      <c r="H440" s="17"/>
    </row>
    <row r="441" spans="6:8" ht="15.75" customHeight="1">
      <c r="F441" s="17"/>
      <c r="H441" s="17"/>
    </row>
    <row r="442" spans="6:8" ht="15.75" customHeight="1">
      <c r="F442" s="17"/>
      <c r="H442" s="17"/>
    </row>
    <row r="443" spans="6:8" ht="15.75" customHeight="1">
      <c r="F443" s="17"/>
      <c r="H443" s="17"/>
    </row>
    <row r="444" spans="6:8" ht="15.75" customHeight="1">
      <c r="F444" s="17"/>
      <c r="H444" s="17"/>
    </row>
    <row r="445" spans="6:8" ht="15.75" customHeight="1">
      <c r="F445" s="17"/>
      <c r="H445" s="17"/>
    </row>
    <row r="446" spans="6:8" ht="15.75" customHeight="1">
      <c r="F446" s="17"/>
      <c r="H446" s="17"/>
    </row>
    <row r="447" spans="6:8" ht="15.75" customHeight="1">
      <c r="F447" s="17"/>
      <c r="H447" s="17"/>
    </row>
    <row r="448" spans="6:8" ht="15.75" customHeight="1">
      <c r="F448" s="17"/>
      <c r="H448" s="17"/>
    </row>
    <row r="449" spans="6:8" ht="15.75" customHeight="1">
      <c r="F449" s="17"/>
      <c r="H449" s="17"/>
    </row>
    <row r="450" spans="6:8" ht="15.75" customHeight="1">
      <c r="F450" s="17"/>
      <c r="H450" s="17"/>
    </row>
    <row r="451" spans="6:8" ht="15.75" customHeight="1">
      <c r="F451" s="17"/>
      <c r="H451" s="17"/>
    </row>
    <row r="452" spans="6:8" ht="15.75" customHeight="1">
      <c r="F452" s="17"/>
      <c r="H452" s="17"/>
    </row>
    <row r="453" spans="6:8" ht="15.75" customHeight="1">
      <c r="F453" s="17"/>
      <c r="H453" s="17"/>
    </row>
    <row r="454" spans="6:8" ht="15.75" customHeight="1">
      <c r="F454" s="17"/>
      <c r="H454" s="17"/>
    </row>
    <row r="455" spans="6:8" ht="15.75" customHeight="1">
      <c r="F455" s="17"/>
      <c r="H455" s="17"/>
    </row>
    <row r="456" spans="6:8" ht="15.75" customHeight="1">
      <c r="F456" s="17"/>
      <c r="H456" s="17"/>
    </row>
    <row r="457" spans="6:8" ht="15.75" customHeight="1">
      <c r="F457" s="17"/>
      <c r="H457" s="17"/>
    </row>
    <row r="458" spans="6:8" ht="15.75" customHeight="1">
      <c r="F458" s="17"/>
      <c r="H458" s="17"/>
    </row>
    <row r="459" spans="6:8" ht="15.75" customHeight="1">
      <c r="F459" s="17"/>
      <c r="H459" s="17"/>
    </row>
    <row r="460" spans="6:8" ht="15.75" customHeight="1">
      <c r="F460" s="17"/>
      <c r="H460" s="17"/>
    </row>
    <row r="461" spans="6:8" ht="15.75" customHeight="1">
      <c r="F461" s="17"/>
      <c r="H461" s="17"/>
    </row>
    <row r="462" spans="6:8" ht="15.75" customHeight="1">
      <c r="F462" s="17"/>
      <c r="H462" s="17"/>
    </row>
    <row r="463" spans="6:8" ht="15.75" customHeight="1">
      <c r="F463" s="17"/>
      <c r="H463" s="17"/>
    </row>
    <row r="464" spans="6:8" ht="15.75" customHeight="1">
      <c r="F464" s="17"/>
      <c r="H464" s="17"/>
    </row>
    <row r="465" spans="6:8" ht="15.75" customHeight="1">
      <c r="F465" s="17"/>
      <c r="H465" s="17"/>
    </row>
    <row r="466" spans="6:8" ht="15.75" customHeight="1">
      <c r="F466" s="17"/>
      <c r="H466" s="17"/>
    </row>
    <row r="467" spans="6:8" ht="15.75" customHeight="1">
      <c r="F467" s="17"/>
      <c r="H467" s="17"/>
    </row>
    <row r="468" spans="6:8" ht="15.75" customHeight="1">
      <c r="F468" s="17"/>
      <c r="H468" s="17"/>
    </row>
    <row r="469" spans="6:8" ht="15.75" customHeight="1">
      <c r="F469" s="17"/>
      <c r="H469" s="17"/>
    </row>
    <row r="470" spans="6:8" ht="15.75" customHeight="1">
      <c r="F470" s="17"/>
      <c r="H470" s="17"/>
    </row>
    <row r="471" spans="6:8" ht="15.75" customHeight="1">
      <c r="F471" s="17"/>
      <c r="H471" s="17"/>
    </row>
    <row r="472" spans="6:8" ht="15.75" customHeight="1">
      <c r="F472" s="17"/>
      <c r="H472" s="17"/>
    </row>
    <row r="473" spans="6:8" ht="15.75" customHeight="1">
      <c r="F473" s="17"/>
      <c r="H473" s="17"/>
    </row>
    <row r="474" spans="6:8" ht="15.75" customHeight="1">
      <c r="F474" s="17"/>
      <c r="H474" s="17"/>
    </row>
    <row r="475" spans="6:8" ht="15.75" customHeight="1">
      <c r="F475" s="17"/>
      <c r="H475" s="17"/>
    </row>
    <row r="476" spans="6:8" ht="15.75" customHeight="1">
      <c r="F476" s="17"/>
      <c r="H476" s="17"/>
    </row>
    <row r="477" spans="6:8" ht="15.75" customHeight="1">
      <c r="F477" s="17"/>
      <c r="H477" s="17"/>
    </row>
    <row r="478" spans="6:8" ht="15.75" customHeight="1">
      <c r="F478" s="17"/>
      <c r="H478" s="17"/>
    </row>
    <row r="479" spans="6:8" ht="15.75" customHeight="1">
      <c r="F479" s="17"/>
      <c r="H479" s="17"/>
    </row>
    <row r="480" spans="6:8" ht="15.75" customHeight="1">
      <c r="F480" s="17"/>
      <c r="H480" s="17"/>
    </row>
    <row r="481" spans="6:8" ht="15.75" customHeight="1">
      <c r="F481" s="17"/>
      <c r="H481" s="17"/>
    </row>
    <row r="482" spans="6:8" ht="15.75" customHeight="1">
      <c r="F482" s="17"/>
      <c r="H482" s="17"/>
    </row>
    <row r="483" spans="6:8" ht="15.75" customHeight="1">
      <c r="F483" s="17"/>
      <c r="H483" s="17"/>
    </row>
    <row r="484" spans="6:8" ht="15.75" customHeight="1">
      <c r="F484" s="17"/>
      <c r="H484" s="17"/>
    </row>
    <row r="485" spans="6:8" ht="15.75" customHeight="1">
      <c r="F485" s="17"/>
      <c r="H485" s="17"/>
    </row>
    <row r="486" spans="6:8" ht="15.75" customHeight="1">
      <c r="F486" s="17"/>
      <c r="H486" s="17"/>
    </row>
    <row r="487" spans="6:8" ht="15.75" customHeight="1">
      <c r="F487" s="17"/>
      <c r="H487" s="17"/>
    </row>
    <row r="488" spans="6:8" ht="15.75" customHeight="1">
      <c r="F488" s="17"/>
      <c r="H488" s="17"/>
    </row>
    <row r="489" spans="6:8" ht="15.75" customHeight="1">
      <c r="F489" s="17"/>
      <c r="H489" s="17"/>
    </row>
    <row r="490" spans="6:8" ht="15.75" customHeight="1">
      <c r="F490" s="17"/>
      <c r="H490" s="17"/>
    </row>
    <row r="491" spans="6:8" ht="15.75" customHeight="1">
      <c r="F491" s="17"/>
      <c r="H491" s="17"/>
    </row>
    <row r="492" spans="6:8" ht="15.75" customHeight="1">
      <c r="F492" s="17"/>
      <c r="H492" s="17"/>
    </row>
    <row r="493" spans="6:8" ht="15.75" customHeight="1">
      <c r="F493" s="17"/>
      <c r="H493" s="17"/>
    </row>
    <row r="494" spans="6:8" ht="15.75" customHeight="1">
      <c r="F494" s="17"/>
      <c r="H494" s="17"/>
    </row>
    <row r="495" spans="6:8" ht="15.75" customHeight="1">
      <c r="F495" s="17"/>
      <c r="H495" s="17"/>
    </row>
    <row r="496" spans="6:8" ht="15.75" customHeight="1">
      <c r="F496" s="17"/>
      <c r="H496" s="17"/>
    </row>
    <row r="497" spans="6:8" ht="15.75" customHeight="1">
      <c r="F497" s="17"/>
      <c r="H497" s="17"/>
    </row>
    <row r="498" spans="6:8" ht="15.75" customHeight="1">
      <c r="F498" s="17"/>
      <c r="H498" s="17"/>
    </row>
    <row r="499" spans="6:8" ht="15.75" customHeight="1">
      <c r="F499" s="17"/>
      <c r="H499" s="17"/>
    </row>
    <row r="500" spans="6:8" ht="15.75" customHeight="1">
      <c r="F500" s="17"/>
      <c r="H500" s="17"/>
    </row>
    <row r="501" spans="6:8" ht="15.75" customHeight="1">
      <c r="F501" s="17"/>
      <c r="H501" s="17"/>
    </row>
    <row r="502" spans="6:8" ht="15.75" customHeight="1">
      <c r="F502" s="17"/>
      <c r="H502" s="17"/>
    </row>
    <row r="503" spans="6:8" ht="15.75" customHeight="1">
      <c r="F503" s="17"/>
      <c r="H503" s="17"/>
    </row>
    <row r="504" spans="6:8" ht="15.75" customHeight="1">
      <c r="F504" s="17"/>
      <c r="H504" s="17"/>
    </row>
    <row r="505" spans="6:8" ht="15.75" customHeight="1">
      <c r="F505" s="17"/>
      <c r="H505" s="17"/>
    </row>
    <row r="506" spans="6:8" ht="15.75" customHeight="1">
      <c r="F506" s="17"/>
      <c r="H506" s="17"/>
    </row>
    <row r="507" spans="6:8" ht="15.75" customHeight="1">
      <c r="F507" s="17"/>
      <c r="H507" s="17"/>
    </row>
    <row r="508" spans="6:8" ht="15.75" customHeight="1">
      <c r="F508" s="17"/>
      <c r="H508" s="17"/>
    </row>
    <row r="509" spans="6:8" ht="15.75" customHeight="1">
      <c r="F509" s="17"/>
      <c r="H509" s="17"/>
    </row>
    <row r="510" spans="6:8" ht="15.75" customHeight="1">
      <c r="F510" s="17"/>
      <c r="H510" s="17"/>
    </row>
    <row r="511" spans="6:8" ht="15.75" customHeight="1">
      <c r="F511" s="17"/>
      <c r="H511" s="17"/>
    </row>
    <row r="512" spans="6:8" ht="15.75" customHeight="1">
      <c r="F512" s="17"/>
      <c r="H512" s="17"/>
    </row>
    <row r="513" spans="6:8" ht="15.75" customHeight="1">
      <c r="F513" s="17"/>
      <c r="H513" s="17"/>
    </row>
    <row r="514" spans="6:8" ht="15.75" customHeight="1">
      <c r="F514" s="17"/>
      <c r="H514" s="17"/>
    </row>
    <row r="515" spans="6:8" ht="15.75" customHeight="1">
      <c r="F515" s="17"/>
      <c r="H515" s="17"/>
    </row>
    <row r="516" spans="6:8" ht="15.75" customHeight="1">
      <c r="F516" s="17"/>
      <c r="H516" s="17"/>
    </row>
    <row r="517" spans="6:8" ht="15.75" customHeight="1">
      <c r="F517" s="17"/>
      <c r="H517" s="17"/>
    </row>
    <row r="518" spans="6:8" ht="15.75" customHeight="1">
      <c r="F518" s="17"/>
      <c r="H518" s="17"/>
    </row>
    <row r="519" spans="6:8" ht="15.75" customHeight="1">
      <c r="F519" s="17"/>
      <c r="H519" s="17"/>
    </row>
    <row r="520" spans="6:8" ht="15.75" customHeight="1">
      <c r="F520" s="17"/>
      <c r="H520" s="17"/>
    </row>
    <row r="521" spans="6:8" ht="15.75" customHeight="1">
      <c r="F521" s="17"/>
      <c r="H521" s="17"/>
    </row>
    <row r="522" spans="6:8" ht="15.75" customHeight="1">
      <c r="F522" s="17"/>
      <c r="H522" s="17"/>
    </row>
    <row r="523" spans="6:8" ht="15.75" customHeight="1">
      <c r="F523" s="17"/>
      <c r="H523" s="17"/>
    </row>
    <row r="524" spans="6:8" ht="15.75" customHeight="1">
      <c r="F524" s="17"/>
      <c r="H524" s="17"/>
    </row>
    <row r="525" spans="6:8" ht="15.75" customHeight="1">
      <c r="F525" s="17"/>
      <c r="H525" s="17"/>
    </row>
    <row r="526" spans="6:8" ht="15.75" customHeight="1">
      <c r="F526" s="17"/>
      <c r="H526" s="17"/>
    </row>
    <row r="527" spans="6:8" ht="15.75" customHeight="1">
      <c r="F527" s="17"/>
      <c r="H527" s="17"/>
    </row>
    <row r="528" spans="6:8" ht="15.75" customHeight="1">
      <c r="F528" s="17"/>
      <c r="H528" s="17"/>
    </row>
    <row r="529" spans="6:8" ht="15.75" customHeight="1">
      <c r="F529" s="17"/>
      <c r="H529" s="17"/>
    </row>
    <row r="530" spans="6:8" ht="15.75" customHeight="1">
      <c r="F530" s="17"/>
      <c r="H530" s="17"/>
    </row>
    <row r="531" spans="6:8" ht="15.75" customHeight="1">
      <c r="F531" s="17"/>
      <c r="H531" s="17"/>
    </row>
    <row r="532" spans="6:8" ht="15.75" customHeight="1">
      <c r="F532" s="17"/>
      <c r="H532" s="17"/>
    </row>
    <row r="533" spans="6:8" ht="15.75" customHeight="1">
      <c r="F533" s="17"/>
      <c r="H533" s="17"/>
    </row>
    <row r="534" spans="6:8" ht="15.75" customHeight="1">
      <c r="F534" s="17"/>
      <c r="H534" s="17"/>
    </row>
    <row r="535" spans="6:8" ht="15.75" customHeight="1">
      <c r="F535" s="17"/>
      <c r="H535" s="17"/>
    </row>
    <row r="536" spans="6:8" ht="15.75" customHeight="1">
      <c r="F536" s="17"/>
      <c r="H536" s="17"/>
    </row>
    <row r="537" spans="6:8" ht="15.75" customHeight="1">
      <c r="F537" s="17"/>
      <c r="H537" s="17"/>
    </row>
    <row r="538" spans="6:8" ht="15.75" customHeight="1">
      <c r="F538" s="17"/>
      <c r="H538" s="17"/>
    </row>
    <row r="539" spans="6:8" ht="15.75" customHeight="1">
      <c r="F539" s="17"/>
      <c r="H539" s="17"/>
    </row>
    <row r="540" spans="6:8" ht="15.75" customHeight="1">
      <c r="F540" s="17"/>
      <c r="H540" s="17"/>
    </row>
    <row r="541" spans="6:8" ht="15.75" customHeight="1">
      <c r="F541" s="17"/>
      <c r="H541" s="17"/>
    </row>
    <row r="542" spans="6:8" ht="15.75" customHeight="1">
      <c r="F542" s="17"/>
      <c r="H542" s="17"/>
    </row>
    <row r="543" spans="6:8" ht="15.75" customHeight="1">
      <c r="F543" s="17"/>
      <c r="H543" s="17"/>
    </row>
    <row r="544" spans="6:8" ht="15.75" customHeight="1">
      <c r="F544" s="17"/>
      <c r="H544" s="17"/>
    </row>
    <row r="545" spans="6:8" ht="15.75" customHeight="1">
      <c r="F545" s="17"/>
      <c r="H545" s="17"/>
    </row>
    <row r="546" spans="6:8" ht="15.75" customHeight="1">
      <c r="F546" s="17"/>
      <c r="H546" s="17"/>
    </row>
    <row r="547" spans="6:8" ht="15.75" customHeight="1">
      <c r="F547" s="17"/>
      <c r="H547" s="17"/>
    </row>
    <row r="548" spans="6:8" ht="15.75" customHeight="1">
      <c r="F548" s="17"/>
      <c r="H548" s="17"/>
    </row>
    <row r="549" spans="6:8" ht="15.75" customHeight="1">
      <c r="F549" s="17"/>
      <c r="H549" s="17"/>
    </row>
    <row r="550" spans="6:8" ht="15.75" customHeight="1">
      <c r="F550" s="17"/>
      <c r="H550" s="17"/>
    </row>
    <row r="551" spans="6:8" ht="15.75" customHeight="1">
      <c r="F551" s="17"/>
      <c r="H551" s="17"/>
    </row>
    <row r="552" spans="6:8" ht="15.75" customHeight="1">
      <c r="F552" s="17"/>
      <c r="H552" s="17"/>
    </row>
    <row r="553" spans="6:8" ht="15.75" customHeight="1">
      <c r="F553" s="17"/>
      <c r="H553" s="17"/>
    </row>
    <row r="554" spans="6:8" ht="15.75" customHeight="1">
      <c r="F554" s="17"/>
      <c r="H554" s="17"/>
    </row>
    <row r="555" spans="6:8" ht="15.75" customHeight="1">
      <c r="F555" s="17"/>
      <c r="H555" s="17"/>
    </row>
    <row r="556" spans="6:8" ht="15.75" customHeight="1">
      <c r="F556" s="17"/>
      <c r="H556" s="17"/>
    </row>
    <row r="557" spans="6:8" ht="15.75" customHeight="1">
      <c r="F557" s="17"/>
      <c r="H557" s="17"/>
    </row>
    <row r="558" spans="6:8" ht="15.75" customHeight="1">
      <c r="F558" s="17"/>
      <c r="H558" s="17"/>
    </row>
    <row r="559" spans="6:8" ht="15.75" customHeight="1">
      <c r="F559" s="17"/>
      <c r="H559" s="17"/>
    </row>
    <row r="560" spans="6:8" ht="15.75" customHeight="1">
      <c r="F560" s="17"/>
      <c r="H560" s="17"/>
    </row>
    <row r="561" spans="6:8" ht="15.75" customHeight="1">
      <c r="F561" s="17"/>
      <c r="H561" s="17"/>
    </row>
    <row r="562" spans="6:8" ht="15.75" customHeight="1">
      <c r="F562" s="17"/>
      <c r="H562" s="17"/>
    </row>
    <row r="563" spans="6:8" ht="15.75" customHeight="1">
      <c r="F563" s="17"/>
      <c r="H563" s="17"/>
    </row>
    <row r="564" spans="6:8" ht="15.75" customHeight="1">
      <c r="F564" s="17"/>
      <c r="H564" s="17"/>
    </row>
    <row r="565" spans="6:8" ht="15.75" customHeight="1">
      <c r="F565" s="17"/>
      <c r="H565" s="17"/>
    </row>
    <row r="566" spans="6:8" ht="15.75" customHeight="1">
      <c r="F566" s="17"/>
      <c r="H566" s="17"/>
    </row>
    <row r="567" spans="6:8" ht="15.75" customHeight="1">
      <c r="F567" s="17"/>
      <c r="H567" s="17"/>
    </row>
    <row r="568" spans="6:8" ht="15.75" customHeight="1">
      <c r="F568" s="17"/>
      <c r="H568" s="17"/>
    </row>
    <row r="569" spans="6:8" ht="15.75" customHeight="1">
      <c r="F569" s="17"/>
      <c r="H569" s="17"/>
    </row>
    <row r="570" spans="6:8" ht="15.75" customHeight="1">
      <c r="F570" s="17"/>
      <c r="H570" s="17"/>
    </row>
    <row r="571" spans="6:8" ht="15.75" customHeight="1">
      <c r="F571" s="17"/>
      <c r="H571" s="17"/>
    </row>
    <row r="572" spans="6:8" ht="15.75" customHeight="1">
      <c r="F572" s="17"/>
      <c r="H572" s="17"/>
    </row>
    <row r="573" spans="6:8" ht="15.75" customHeight="1">
      <c r="F573" s="17"/>
      <c r="H573" s="17"/>
    </row>
    <row r="574" spans="6:8" ht="15.75" customHeight="1">
      <c r="F574" s="17"/>
      <c r="H574" s="17"/>
    </row>
    <row r="575" spans="6:8" ht="15.75" customHeight="1">
      <c r="F575" s="17"/>
      <c r="H575" s="17"/>
    </row>
    <row r="576" spans="6:8" ht="15.75" customHeight="1">
      <c r="F576" s="17"/>
      <c r="H576" s="17"/>
    </row>
    <row r="577" spans="6:8" ht="15.75" customHeight="1">
      <c r="F577" s="17"/>
      <c r="H577" s="17"/>
    </row>
    <row r="578" spans="6:8" ht="15.75" customHeight="1">
      <c r="F578" s="17"/>
      <c r="H578" s="17"/>
    </row>
    <row r="579" spans="6:8" ht="15.75" customHeight="1">
      <c r="F579" s="17"/>
      <c r="H579" s="17"/>
    </row>
    <row r="580" spans="6:8" ht="15.75" customHeight="1">
      <c r="F580" s="17"/>
      <c r="H580" s="17"/>
    </row>
    <row r="581" spans="6:8" ht="15.75" customHeight="1">
      <c r="F581" s="17"/>
      <c r="H581" s="17"/>
    </row>
    <row r="582" spans="6:8" ht="15.75" customHeight="1">
      <c r="F582" s="17"/>
      <c r="H582" s="17"/>
    </row>
    <row r="583" spans="6:8" ht="15.75" customHeight="1">
      <c r="F583" s="17"/>
      <c r="H583" s="17"/>
    </row>
    <row r="584" spans="6:8" ht="15.75" customHeight="1">
      <c r="F584" s="17"/>
      <c r="H584" s="17"/>
    </row>
    <row r="585" spans="6:8" ht="15.75" customHeight="1">
      <c r="F585" s="17"/>
      <c r="H585" s="17"/>
    </row>
    <row r="586" spans="6:8" ht="15.75" customHeight="1">
      <c r="F586" s="17"/>
      <c r="H586" s="17"/>
    </row>
    <row r="587" spans="6:8" ht="15.75" customHeight="1">
      <c r="F587" s="17"/>
      <c r="H587" s="17"/>
    </row>
    <row r="588" spans="6:8" ht="15.75" customHeight="1">
      <c r="F588" s="17"/>
      <c r="H588" s="17"/>
    </row>
    <row r="589" spans="6:8" ht="15.75" customHeight="1">
      <c r="F589" s="17"/>
      <c r="H589" s="17"/>
    </row>
    <row r="590" spans="6:8" ht="15.75" customHeight="1">
      <c r="F590" s="17"/>
      <c r="H590" s="17"/>
    </row>
    <row r="591" spans="6:8" ht="15.75" customHeight="1">
      <c r="F591" s="17"/>
      <c r="H591" s="17"/>
    </row>
    <row r="592" spans="6:8" ht="15.75" customHeight="1">
      <c r="F592" s="17"/>
      <c r="H592" s="17"/>
    </row>
    <row r="593" spans="6:8" ht="15.75" customHeight="1">
      <c r="F593" s="17"/>
      <c r="H593" s="17"/>
    </row>
    <row r="594" spans="6:8" ht="15.75" customHeight="1">
      <c r="F594" s="17"/>
      <c r="H594" s="17"/>
    </row>
    <row r="595" spans="6:8" ht="15.75" customHeight="1">
      <c r="F595" s="17"/>
      <c r="H595" s="17"/>
    </row>
    <row r="596" spans="6:8" ht="15.75" customHeight="1">
      <c r="F596" s="17"/>
      <c r="H596" s="17"/>
    </row>
    <row r="597" spans="6:8" ht="15.75" customHeight="1">
      <c r="F597" s="17"/>
      <c r="H597" s="17"/>
    </row>
    <row r="598" spans="6:8" ht="15.75" customHeight="1">
      <c r="F598" s="17"/>
      <c r="H598" s="17"/>
    </row>
    <row r="599" spans="6:8" ht="15.75" customHeight="1">
      <c r="F599" s="17"/>
      <c r="H599" s="17"/>
    </row>
    <row r="600" spans="6:8" ht="15.75" customHeight="1">
      <c r="F600" s="17"/>
      <c r="H600" s="17"/>
    </row>
    <row r="601" spans="6:8" ht="15.75" customHeight="1">
      <c r="F601" s="17"/>
      <c r="H601" s="17"/>
    </row>
    <row r="602" spans="6:8" ht="15.75" customHeight="1">
      <c r="F602" s="17"/>
      <c r="H602" s="17"/>
    </row>
    <row r="603" spans="6:8" ht="15.75" customHeight="1">
      <c r="F603" s="17"/>
      <c r="H603" s="17"/>
    </row>
    <row r="604" spans="6:8" ht="15.75" customHeight="1">
      <c r="F604" s="17"/>
      <c r="H604" s="17"/>
    </row>
    <row r="605" spans="6:8" ht="15.75" customHeight="1">
      <c r="F605" s="17"/>
      <c r="H605" s="17"/>
    </row>
    <row r="606" spans="6:8" ht="15.75" customHeight="1">
      <c r="F606" s="17"/>
      <c r="H606" s="17"/>
    </row>
    <row r="607" spans="6:8" ht="15.75" customHeight="1">
      <c r="F607" s="17"/>
      <c r="H607" s="17"/>
    </row>
    <row r="608" spans="6:8" ht="15.75" customHeight="1">
      <c r="F608" s="17"/>
      <c r="H608" s="17"/>
    </row>
    <row r="609" spans="6:8" ht="15.75" customHeight="1">
      <c r="F609" s="17"/>
      <c r="H609" s="17"/>
    </row>
    <row r="610" spans="6:8" ht="15.75" customHeight="1">
      <c r="F610" s="17"/>
      <c r="H610" s="17"/>
    </row>
    <row r="611" spans="6:8" ht="15.75" customHeight="1">
      <c r="F611" s="17"/>
      <c r="H611" s="17"/>
    </row>
    <row r="612" spans="6:8" ht="15.75" customHeight="1">
      <c r="F612" s="17"/>
      <c r="H612" s="17"/>
    </row>
    <row r="613" spans="6:8" ht="15.75" customHeight="1">
      <c r="F613" s="17"/>
      <c r="H613" s="17"/>
    </row>
    <row r="614" spans="6:8" ht="15.75" customHeight="1">
      <c r="F614" s="17"/>
      <c r="H614" s="17"/>
    </row>
    <row r="615" spans="6:8" ht="15.75" customHeight="1">
      <c r="F615" s="17"/>
      <c r="H615" s="17"/>
    </row>
    <row r="616" spans="6:8" ht="15.75" customHeight="1">
      <c r="F616" s="17"/>
      <c r="H616" s="17"/>
    </row>
    <row r="617" spans="6:8" ht="15.75" customHeight="1">
      <c r="F617" s="17"/>
      <c r="H617" s="17"/>
    </row>
    <row r="618" spans="6:8" ht="15.75" customHeight="1">
      <c r="F618" s="17"/>
      <c r="H618" s="17"/>
    </row>
    <row r="619" spans="6:8" ht="15.75" customHeight="1">
      <c r="F619" s="17"/>
      <c r="H619" s="17"/>
    </row>
    <row r="620" spans="6:8" ht="15.75" customHeight="1">
      <c r="F620" s="17"/>
      <c r="H620" s="17"/>
    </row>
    <row r="621" spans="6:8" ht="15.75" customHeight="1">
      <c r="F621" s="17"/>
      <c r="H621" s="17"/>
    </row>
    <row r="622" spans="6:8" ht="15.75" customHeight="1">
      <c r="F622" s="17"/>
      <c r="H622" s="17"/>
    </row>
    <row r="623" spans="6:8" ht="15.75" customHeight="1">
      <c r="F623" s="17"/>
      <c r="H623" s="17"/>
    </row>
    <row r="624" spans="6:8" ht="15.75" customHeight="1">
      <c r="F624" s="17"/>
      <c r="H624" s="17"/>
    </row>
    <row r="625" spans="6:8" ht="15.75" customHeight="1">
      <c r="F625" s="17"/>
      <c r="H625" s="17"/>
    </row>
    <row r="626" spans="6:8" ht="15.75" customHeight="1">
      <c r="F626" s="17"/>
      <c r="H626" s="17"/>
    </row>
    <row r="627" spans="6:8" ht="15.75" customHeight="1">
      <c r="F627" s="17"/>
      <c r="H627" s="17"/>
    </row>
    <row r="628" spans="6:8" ht="15.75" customHeight="1">
      <c r="F628" s="17"/>
      <c r="H628" s="17"/>
    </row>
    <row r="629" spans="6:8" ht="15.75" customHeight="1">
      <c r="F629" s="17"/>
      <c r="H629" s="17"/>
    </row>
    <row r="630" spans="6:8" ht="15.75" customHeight="1">
      <c r="F630" s="17"/>
      <c r="H630" s="17"/>
    </row>
    <row r="631" spans="6:8" ht="15.75" customHeight="1">
      <c r="F631" s="17"/>
      <c r="H631" s="17"/>
    </row>
    <row r="632" spans="6:8" ht="15.75" customHeight="1">
      <c r="F632" s="17"/>
      <c r="H632" s="17"/>
    </row>
    <row r="633" spans="6:8" ht="15.75" customHeight="1">
      <c r="F633" s="17"/>
      <c r="H633" s="17"/>
    </row>
    <row r="634" spans="6:8" ht="15.75" customHeight="1">
      <c r="F634" s="17"/>
      <c r="H634" s="17"/>
    </row>
    <row r="635" spans="6:8" ht="15.75" customHeight="1">
      <c r="F635" s="17"/>
      <c r="H635" s="17"/>
    </row>
    <row r="636" spans="6:8" ht="15.75" customHeight="1">
      <c r="F636" s="17"/>
      <c r="H636" s="17"/>
    </row>
    <row r="637" spans="6:8" ht="15.75" customHeight="1">
      <c r="F637" s="17"/>
      <c r="H637" s="17"/>
    </row>
    <row r="638" spans="6:8" ht="15.75" customHeight="1">
      <c r="F638" s="17"/>
      <c r="H638" s="17"/>
    </row>
    <row r="639" spans="6:8" ht="15.75" customHeight="1">
      <c r="F639" s="17"/>
      <c r="H639" s="17"/>
    </row>
    <row r="640" spans="6:8" ht="15.75" customHeight="1">
      <c r="F640" s="17"/>
      <c r="H640" s="17"/>
    </row>
    <row r="641" spans="6:8" ht="15.75" customHeight="1">
      <c r="F641" s="17"/>
      <c r="H641" s="17"/>
    </row>
    <row r="642" spans="6:8" ht="15.75" customHeight="1">
      <c r="F642" s="17"/>
      <c r="H642" s="17"/>
    </row>
    <row r="643" spans="6:8" ht="15.75" customHeight="1">
      <c r="F643" s="17"/>
      <c r="H643" s="17"/>
    </row>
    <row r="644" spans="6:8" ht="15.75" customHeight="1">
      <c r="F644" s="17"/>
      <c r="H644" s="17"/>
    </row>
    <row r="645" spans="6:8" ht="15.75" customHeight="1">
      <c r="F645" s="17"/>
      <c r="H645" s="17"/>
    </row>
    <row r="646" spans="6:8" ht="15.75" customHeight="1">
      <c r="F646" s="17"/>
      <c r="H646" s="17"/>
    </row>
    <row r="647" spans="6:8" ht="15.75" customHeight="1">
      <c r="F647" s="17"/>
      <c r="H647" s="17"/>
    </row>
    <row r="648" spans="6:8" ht="15.75" customHeight="1">
      <c r="F648" s="17"/>
      <c r="H648" s="17"/>
    </row>
    <row r="649" spans="6:8" ht="15.75" customHeight="1">
      <c r="F649" s="17"/>
      <c r="H649" s="17"/>
    </row>
    <row r="650" spans="6:8" ht="15.75" customHeight="1">
      <c r="F650" s="17"/>
      <c r="H650" s="17"/>
    </row>
    <row r="651" spans="6:8" ht="15.75" customHeight="1">
      <c r="F651" s="17"/>
      <c r="H651" s="17"/>
    </row>
    <row r="652" spans="6:8" ht="15.75" customHeight="1">
      <c r="F652" s="17"/>
      <c r="H652" s="17"/>
    </row>
    <row r="653" spans="6:8" ht="15.75" customHeight="1">
      <c r="F653" s="17"/>
      <c r="H653" s="17"/>
    </row>
    <row r="654" spans="6:8" ht="15.75" customHeight="1">
      <c r="F654" s="17"/>
      <c r="H654" s="17"/>
    </row>
    <row r="655" spans="6:8" ht="15.75" customHeight="1">
      <c r="F655" s="17"/>
      <c r="H655" s="17"/>
    </row>
    <row r="656" spans="6:8" ht="15.75" customHeight="1">
      <c r="F656" s="17"/>
      <c r="H656" s="17"/>
    </row>
    <row r="657" spans="6:8" ht="15.75" customHeight="1">
      <c r="F657" s="17"/>
      <c r="H657" s="17"/>
    </row>
    <row r="658" spans="6:8" ht="15.75" customHeight="1">
      <c r="F658" s="17"/>
      <c r="H658" s="17"/>
    </row>
    <row r="659" spans="6:8" ht="15.75" customHeight="1">
      <c r="F659" s="17"/>
      <c r="H659" s="17"/>
    </row>
    <row r="660" spans="6:8" ht="15.75" customHeight="1">
      <c r="F660" s="17"/>
      <c r="H660" s="17"/>
    </row>
    <row r="661" spans="6:8" ht="15.75" customHeight="1">
      <c r="F661" s="17"/>
      <c r="H661" s="17"/>
    </row>
    <row r="662" spans="6:8" ht="15.75" customHeight="1">
      <c r="F662" s="17"/>
      <c r="H662" s="17"/>
    </row>
    <row r="663" spans="6:8" ht="15.75" customHeight="1">
      <c r="F663" s="17"/>
      <c r="H663" s="17"/>
    </row>
    <row r="664" spans="6:8" ht="15.75" customHeight="1">
      <c r="F664" s="17"/>
      <c r="H664" s="17"/>
    </row>
    <row r="665" spans="6:8" ht="15.75" customHeight="1">
      <c r="F665" s="17"/>
      <c r="H665" s="17"/>
    </row>
    <row r="666" spans="6:8" ht="15.75" customHeight="1">
      <c r="F666" s="17"/>
      <c r="H666" s="17"/>
    </row>
    <row r="667" spans="6:8" ht="15.75" customHeight="1">
      <c r="F667" s="17"/>
      <c r="H667" s="17"/>
    </row>
    <row r="668" spans="6:8" ht="15.75" customHeight="1">
      <c r="F668" s="17"/>
      <c r="H668" s="17"/>
    </row>
    <row r="669" spans="6:8" ht="15.75" customHeight="1">
      <c r="F669" s="17"/>
      <c r="H669" s="17"/>
    </row>
    <row r="670" spans="6:8" ht="15.75" customHeight="1">
      <c r="F670" s="17"/>
      <c r="H670" s="17"/>
    </row>
    <row r="671" spans="6:8" ht="15.75" customHeight="1">
      <c r="F671" s="17"/>
      <c r="H671" s="17"/>
    </row>
    <row r="672" spans="6:8" ht="15.75" customHeight="1">
      <c r="F672" s="17"/>
      <c r="H672" s="17"/>
    </row>
    <row r="673" spans="6:8" ht="15.75" customHeight="1">
      <c r="F673" s="17"/>
      <c r="H673" s="17"/>
    </row>
    <row r="674" spans="6:8" ht="15.75" customHeight="1">
      <c r="F674" s="17"/>
      <c r="H674" s="17"/>
    </row>
    <row r="675" spans="6:8" ht="15.75" customHeight="1">
      <c r="F675" s="17"/>
      <c r="H675" s="17"/>
    </row>
    <row r="676" spans="6:8" ht="15.75" customHeight="1">
      <c r="F676" s="17"/>
      <c r="H676" s="17"/>
    </row>
    <row r="677" spans="6:8" ht="15.75" customHeight="1">
      <c r="F677" s="17"/>
      <c r="H677" s="17"/>
    </row>
    <row r="678" spans="6:8" ht="15.75" customHeight="1">
      <c r="F678" s="17"/>
      <c r="H678" s="17"/>
    </row>
    <row r="679" spans="6:8" ht="15.75" customHeight="1">
      <c r="F679" s="17"/>
      <c r="H679" s="17"/>
    </row>
    <row r="680" spans="6:8" ht="15.75" customHeight="1">
      <c r="F680" s="17"/>
      <c r="H680" s="17"/>
    </row>
    <row r="681" spans="6:8" ht="15.75" customHeight="1">
      <c r="F681" s="17"/>
      <c r="H681" s="17"/>
    </row>
    <row r="682" spans="6:8" ht="15.75" customHeight="1">
      <c r="F682" s="17"/>
      <c r="H682" s="17"/>
    </row>
    <row r="683" spans="6:8" ht="15.75" customHeight="1">
      <c r="F683" s="17"/>
      <c r="H683" s="17"/>
    </row>
    <row r="684" spans="6:8" ht="15.75" customHeight="1">
      <c r="F684" s="17"/>
      <c r="H684" s="17"/>
    </row>
    <row r="685" spans="6:8" ht="15.75" customHeight="1">
      <c r="F685" s="17"/>
      <c r="H685" s="17"/>
    </row>
    <row r="686" spans="6:8" ht="15.75" customHeight="1">
      <c r="F686" s="17"/>
      <c r="H686" s="17"/>
    </row>
    <row r="687" spans="6:8" ht="15.75" customHeight="1">
      <c r="F687" s="17"/>
      <c r="H687" s="17"/>
    </row>
    <row r="688" spans="6:8" ht="15.75" customHeight="1">
      <c r="F688" s="17"/>
      <c r="H688" s="17"/>
    </row>
    <row r="689" spans="6:8" ht="15.75" customHeight="1">
      <c r="F689" s="17"/>
      <c r="H689" s="17"/>
    </row>
    <row r="690" spans="6:8" ht="15.75" customHeight="1">
      <c r="F690" s="17"/>
      <c r="H690" s="17"/>
    </row>
    <row r="691" spans="6:8" ht="15.75" customHeight="1">
      <c r="F691" s="17"/>
      <c r="H691" s="17"/>
    </row>
    <row r="692" spans="6:8" ht="15.75" customHeight="1">
      <c r="F692" s="17"/>
      <c r="H692" s="17"/>
    </row>
    <row r="693" spans="6:8" ht="15.75" customHeight="1">
      <c r="F693" s="17"/>
      <c r="H693" s="17"/>
    </row>
    <row r="694" spans="6:8" ht="15.75" customHeight="1">
      <c r="F694" s="17"/>
      <c r="H694" s="17"/>
    </row>
    <row r="695" spans="6:8" ht="15.75" customHeight="1">
      <c r="F695" s="17"/>
      <c r="H695" s="17"/>
    </row>
    <row r="696" spans="6:8" ht="15.75" customHeight="1">
      <c r="F696" s="17"/>
      <c r="H696" s="17"/>
    </row>
    <row r="697" spans="6:8" ht="15.75" customHeight="1">
      <c r="F697" s="17"/>
      <c r="H697" s="17"/>
    </row>
    <row r="698" spans="6:8" ht="15.75" customHeight="1">
      <c r="F698" s="17"/>
      <c r="H698" s="17"/>
    </row>
    <row r="699" spans="6:8" ht="15.75" customHeight="1">
      <c r="F699" s="17"/>
      <c r="H699" s="17"/>
    </row>
    <row r="700" spans="6:8" ht="15.75" customHeight="1">
      <c r="F700" s="17"/>
      <c r="H700" s="17"/>
    </row>
    <row r="701" spans="6:8" ht="15.75" customHeight="1">
      <c r="F701" s="17"/>
      <c r="H701" s="17"/>
    </row>
    <row r="702" spans="6:8" ht="15.75" customHeight="1">
      <c r="F702" s="17"/>
      <c r="H702" s="17"/>
    </row>
    <row r="703" spans="6:8" ht="15.75" customHeight="1">
      <c r="F703" s="17"/>
      <c r="H703" s="17"/>
    </row>
    <row r="704" spans="6:8" ht="15.75" customHeight="1">
      <c r="F704" s="17"/>
      <c r="H704" s="17"/>
    </row>
    <row r="705" spans="6:8" ht="15.75" customHeight="1">
      <c r="F705" s="17"/>
      <c r="H705" s="17"/>
    </row>
    <row r="706" spans="6:8" ht="15.75" customHeight="1">
      <c r="F706" s="17"/>
      <c r="H706" s="17"/>
    </row>
    <row r="707" spans="6:8" ht="15.75" customHeight="1">
      <c r="F707" s="17"/>
      <c r="H707" s="17"/>
    </row>
    <row r="708" spans="6:8" ht="15.75" customHeight="1">
      <c r="F708" s="17"/>
      <c r="H708" s="17"/>
    </row>
    <row r="709" spans="6:8" ht="15.75" customHeight="1">
      <c r="F709" s="17"/>
      <c r="H709" s="17"/>
    </row>
    <row r="710" spans="6:8" ht="15.75" customHeight="1">
      <c r="F710" s="17"/>
      <c r="H710" s="17"/>
    </row>
    <row r="711" spans="6:8" ht="15.75" customHeight="1">
      <c r="F711" s="17"/>
      <c r="H711" s="17"/>
    </row>
    <row r="712" spans="6:8" ht="15.75" customHeight="1">
      <c r="F712" s="17"/>
      <c r="H712" s="17"/>
    </row>
    <row r="713" spans="6:8" ht="15.75" customHeight="1">
      <c r="F713" s="17"/>
      <c r="H713" s="17"/>
    </row>
    <row r="714" spans="6:8" ht="15.75" customHeight="1">
      <c r="F714" s="17"/>
      <c r="H714" s="17"/>
    </row>
    <row r="715" spans="6:8" ht="15.75" customHeight="1">
      <c r="F715" s="17"/>
      <c r="H715" s="17"/>
    </row>
    <row r="716" spans="6:8" ht="15.75" customHeight="1">
      <c r="F716" s="17"/>
      <c r="H716" s="17"/>
    </row>
    <row r="717" spans="6:8" ht="15.75" customHeight="1">
      <c r="F717" s="17"/>
      <c r="H717" s="17"/>
    </row>
    <row r="718" spans="6:8" ht="15.75" customHeight="1">
      <c r="F718" s="17"/>
      <c r="H718" s="17"/>
    </row>
    <row r="719" spans="6:8" ht="15.75" customHeight="1">
      <c r="F719" s="17"/>
      <c r="H719" s="17"/>
    </row>
    <row r="720" spans="6:8" ht="15.75" customHeight="1">
      <c r="F720" s="17"/>
      <c r="H720" s="17"/>
    </row>
    <row r="721" spans="6:8" ht="15.75" customHeight="1">
      <c r="F721" s="17"/>
      <c r="H721" s="17"/>
    </row>
    <row r="722" spans="6:8" ht="15.75" customHeight="1">
      <c r="F722" s="17"/>
      <c r="H722" s="17"/>
    </row>
    <row r="723" spans="6:8" ht="15.75" customHeight="1">
      <c r="F723" s="17"/>
      <c r="H723" s="17"/>
    </row>
    <row r="724" spans="6:8" ht="15.75" customHeight="1">
      <c r="F724" s="17"/>
      <c r="H724" s="17"/>
    </row>
    <row r="725" spans="6:8" ht="15.75" customHeight="1">
      <c r="F725" s="17"/>
      <c r="H725" s="17"/>
    </row>
    <row r="726" spans="6:8" ht="15.75" customHeight="1">
      <c r="F726" s="17"/>
      <c r="H726" s="17"/>
    </row>
    <row r="727" spans="6:8" ht="15.75" customHeight="1">
      <c r="F727" s="17"/>
      <c r="H727" s="17"/>
    </row>
    <row r="728" spans="6:8" ht="15.75" customHeight="1">
      <c r="F728" s="17"/>
      <c r="H728" s="17"/>
    </row>
    <row r="729" spans="6:8" ht="15.75" customHeight="1">
      <c r="F729" s="17"/>
      <c r="H729" s="17"/>
    </row>
    <row r="730" spans="6:8" ht="15.75" customHeight="1">
      <c r="F730" s="17"/>
      <c r="H730" s="17"/>
    </row>
    <row r="731" spans="6:8" ht="15.75" customHeight="1">
      <c r="F731" s="17"/>
      <c r="H731" s="17"/>
    </row>
    <row r="732" spans="6:8" ht="15.75" customHeight="1">
      <c r="F732" s="17"/>
      <c r="H732" s="17"/>
    </row>
    <row r="733" spans="6:8" ht="15.75" customHeight="1">
      <c r="F733" s="17"/>
      <c r="H733" s="17"/>
    </row>
    <row r="734" spans="6:8" ht="15.75" customHeight="1">
      <c r="F734" s="17"/>
      <c r="H734" s="17"/>
    </row>
    <row r="735" spans="6:8" ht="15.75" customHeight="1">
      <c r="F735" s="17"/>
      <c r="H735" s="17"/>
    </row>
    <row r="736" spans="6:8" ht="15.75" customHeight="1">
      <c r="F736" s="17"/>
      <c r="H736" s="17"/>
    </row>
    <row r="737" spans="6:8" ht="15.75" customHeight="1">
      <c r="F737" s="17"/>
      <c r="H737" s="17"/>
    </row>
    <row r="738" spans="6:8" ht="15.75" customHeight="1">
      <c r="F738" s="17"/>
      <c r="H738" s="17"/>
    </row>
    <row r="739" spans="6:8" ht="15.75" customHeight="1">
      <c r="F739" s="17"/>
      <c r="H739" s="17"/>
    </row>
    <row r="740" spans="6:8" ht="15.75" customHeight="1">
      <c r="F740" s="17"/>
      <c r="H740" s="17"/>
    </row>
    <row r="741" spans="6:8" ht="15.75" customHeight="1">
      <c r="F741" s="17"/>
      <c r="H741" s="17"/>
    </row>
    <row r="742" spans="6:8" ht="15.75" customHeight="1">
      <c r="F742" s="17"/>
      <c r="H742" s="17"/>
    </row>
    <row r="743" spans="6:8" ht="15.75" customHeight="1">
      <c r="F743" s="17"/>
      <c r="H743" s="17"/>
    </row>
    <row r="744" spans="6:8" ht="15.75" customHeight="1">
      <c r="F744" s="17"/>
      <c r="H744" s="17"/>
    </row>
    <row r="745" spans="6:8" ht="15.75" customHeight="1">
      <c r="F745" s="17"/>
      <c r="H745" s="17"/>
    </row>
    <row r="746" spans="6:8" ht="15.75" customHeight="1">
      <c r="F746" s="17"/>
      <c r="H746" s="17"/>
    </row>
    <row r="747" spans="6:8" ht="15.75" customHeight="1">
      <c r="F747" s="17"/>
      <c r="H747" s="17"/>
    </row>
    <row r="748" spans="6:8" ht="15.75" customHeight="1">
      <c r="F748" s="17"/>
      <c r="H748" s="17"/>
    </row>
    <row r="749" spans="6:8" ht="15.75" customHeight="1">
      <c r="F749" s="17"/>
      <c r="H749" s="17"/>
    </row>
    <row r="750" spans="6:8" ht="15.75" customHeight="1">
      <c r="F750" s="17"/>
      <c r="H750" s="17"/>
    </row>
    <row r="751" spans="6:8" ht="15.75" customHeight="1">
      <c r="F751" s="17"/>
      <c r="H751" s="17"/>
    </row>
    <row r="752" spans="6:8" ht="15.75" customHeight="1">
      <c r="F752" s="17"/>
      <c r="H752" s="17"/>
    </row>
    <row r="753" spans="6:8" ht="15.75" customHeight="1">
      <c r="F753" s="17"/>
      <c r="H753" s="17"/>
    </row>
    <row r="754" spans="6:8" ht="15.75" customHeight="1">
      <c r="F754" s="17"/>
      <c r="H754" s="17"/>
    </row>
    <row r="755" spans="6:8" ht="15.75" customHeight="1">
      <c r="F755" s="17"/>
      <c r="H755" s="17"/>
    </row>
    <row r="756" spans="6:8" ht="15.75" customHeight="1">
      <c r="F756" s="17"/>
      <c r="H756" s="17"/>
    </row>
    <row r="757" spans="6:8" ht="15.75" customHeight="1">
      <c r="F757" s="17"/>
      <c r="H757" s="17"/>
    </row>
    <row r="758" spans="6:8" ht="15.75" customHeight="1">
      <c r="F758" s="17"/>
      <c r="H758" s="17"/>
    </row>
    <row r="759" spans="6:8" ht="15.75" customHeight="1">
      <c r="F759" s="17"/>
      <c r="H759" s="17"/>
    </row>
    <row r="760" spans="6:8" ht="15.75" customHeight="1">
      <c r="F760" s="17"/>
      <c r="H760" s="17"/>
    </row>
    <row r="761" spans="6:8" ht="15.75" customHeight="1">
      <c r="F761" s="17"/>
      <c r="H761" s="17"/>
    </row>
    <row r="762" spans="6:8" ht="15.75" customHeight="1">
      <c r="F762" s="17"/>
      <c r="H762" s="17"/>
    </row>
    <row r="763" spans="6:8" ht="15.75" customHeight="1">
      <c r="F763" s="17"/>
      <c r="H763" s="17"/>
    </row>
    <row r="764" spans="6:8" ht="15.75" customHeight="1">
      <c r="F764" s="17"/>
      <c r="H764" s="17"/>
    </row>
    <row r="765" spans="6:8" ht="15.75" customHeight="1">
      <c r="F765" s="17"/>
      <c r="H765" s="17"/>
    </row>
    <row r="766" spans="6:8" ht="15.75" customHeight="1">
      <c r="F766" s="17"/>
      <c r="H766" s="17"/>
    </row>
    <row r="767" spans="6:8" ht="15.75" customHeight="1">
      <c r="F767" s="17"/>
      <c r="H767" s="17"/>
    </row>
    <row r="768" spans="6:8" ht="15.75" customHeight="1">
      <c r="F768" s="17"/>
      <c r="H768" s="17"/>
    </row>
    <row r="769" spans="6:8" ht="15.75" customHeight="1">
      <c r="F769" s="17"/>
      <c r="H769" s="17"/>
    </row>
    <row r="770" spans="6:8" ht="15.75" customHeight="1">
      <c r="F770" s="17"/>
      <c r="H770" s="17"/>
    </row>
    <row r="771" spans="6:8" ht="15.75" customHeight="1">
      <c r="F771" s="17"/>
      <c r="H771" s="17"/>
    </row>
    <row r="772" spans="6:8" ht="15.75" customHeight="1">
      <c r="F772" s="17"/>
      <c r="H772" s="17"/>
    </row>
    <row r="773" spans="6:8" ht="15.75" customHeight="1">
      <c r="F773" s="17"/>
      <c r="H773" s="17"/>
    </row>
    <row r="774" spans="6:8" ht="15.75" customHeight="1">
      <c r="F774" s="17"/>
      <c r="H774" s="17"/>
    </row>
    <row r="775" spans="6:8" ht="15.75" customHeight="1">
      <c r="F775" s="17"/>
      <c r="H775" s="17"/>
    </row>
    <row r="776" spans="6:8" ht="15.75" customHeight="1">
      <c r="F776" s="17"/>
      <c r="H776" s="17"/>
    </row>
    <row r="777" spans="6:8" ht="15.75" customHeight="1">
      <c r="F777" s="17"/>
      <c r="H777" s="17"/>
    </row>
    <row r="778" spans="6:8" ht="15.75" customHeight="1">
      <c r="F778" s="17"/>
      <c r="H778" s="17"/>
    </row>
    <row r="779" spans="6:8" ht="15.75" customHeight="1">
      <c r="F779" s="17"/>
      <c r="H779" s="17"/>
    </row>
    <row r="780" spans="6:8" ht="15.75" customHeight="1">
      <c r="F780" s="17"/>
      <c r="H780" s="17"/>
    </row>
    <row r="781" spans="6:8" ht="15.75" customHeight="1">
      <c r="F781" s="17"/>
      <c r="H781" s="17"/>
    </row>
    <row r="782" spans="6:8" ht="15.75" customHeight="1">
      <c r="F782" s="17"/>
      <c r="H782" s="17"/>
    </row>
    <row r="783" spans="6:8" ht="15.75" customHeight="1">
      <c r="F783" s="17"/>
      <c r="H783" s="17"/>
    </row>
    <row r="784" spans="6:8" ht="15.75" customHeight="1">
      <c r="F784" s="17"/>
      <c r="H784" s="17"/>
    </row>
    <row r="785" spans="6:8" ht="15.75" customHeight="1">
      <c r="F785" s="17"/>
      <c r="H785" s="17"/>
    </row>
    <row r="786" spans="6:8" ht="15.75" customHeight="1">
      <c r="F786" s="17"/>
      <c r="H786" s="17"/>
    </row>
    <row r="787" spans="6:8" ht="15.75" customHeight="1">
      <c r="F787" s="17"/>
      <c r="H787" s="17"/>
    </row>
    <row r="788" spans="6:8" ht="15.75" customHeight="1">
      <c r="F788" s="17"/>
      <c r="H788" s="17"/>
    </row>
    <row r="789" spans="6:8" ht="15.75" customHeight="1">
      <c r="F789" s="17"/>
      <c r="H789" s="17"/>
    </row>
    <row r="790" spans="6:8" ht="15.75" customHeight="1">
      <c r="F790" s="17"/>
      <c r="H790" s="17"/>
    </row>
    <row r="791" spans="6:8" ht="15.75" customHeight="1">
      <c r="F791" s="17"/>
      <c r="H791" s="17"/>
    </row>
    <row r="792" spans="6:8" ht="15.75" customHeight="1">
      <c r="F792" s="17"/>
      <c r="H792" s="17"/>
    </row>
    <row r="793" spans="6:8" ht="15.75" customHeight="1">
      <c r="F793" s="17"/>
      <c r="H793" s="17"/>
    </row>
    <row r="794" spans="6:8" ht="15.75" customHeight="1">
      <c r="F794" s="17"/>
      <c r="H794" s="17"/>
    </row>
    <row r="795" spans="6:8" ht="15.75" customHeight="1">
      <c r="F795" s="17"/>
      <c r="H795" s="17"/>
    </row>
    <row r="796" spans="6:8" ht="15.75" customHeight="1">
      <c r="F796" s="17"/>
      <c r="H796" s="17"/>
    </row>
    <row r="797" spans="6:8" ht="15.75" customHeight="1">
      <c r="F797" s="17"/>
      <c r="H797" s="17"/>
    </row>
    <row r="798" spans="6:8" ht="15.75" customHeight="1">
      <c r="F798" s="17"/>
      <c r="H798" s="17"/>
    </row>
    <row r="799" spans="6:8" ht="15.75" customHeight="1">
      <c r="F799" s="17"/>
      <c r="H799" s="17"/>
    </row>
    <row r="800" spans="6:8" ht="15.75" customHeight="1">
      <c r="F800" s="17"/>
      <c r="H800" s="17"/>
    </row>
    <row r="801" spans="6:8" ht="15.75" customHeight="1">
      <c r="F801" s="17"/>
      <c r="H801" s="17"/>
    </row>
    <row r="802" spans="6:8" ht="15.75" customHeight="1">
      <c r="F802" s="17"/>
      <c r="H802" s="17"/>
    </row>
    <row r="803" spans="6:8" ht="15.75" customHeight="1">
      <c r="F803" s="17"/>
      <c r="H803" s="17"/>
    </row>
    <row r="804" spans="6:8" ht="15.75" customHeight="1">
      <c r="F804" s="17"/>
      <c r="H804" s="17"/>
    </row>
    <row r="805" spans="6:8" ht="15.75" customHeight="1">
      <c r="F805" s="17"/>
      <c r="H805" s="17"/>
    </row>
    <row r="806" spans="6:8" ht="15.75" customHeight="1">
      <c r="F806" s="17"/>
      <c r="H806" s="17"/>
    </row>
    <row r="807" spans="6:8" ht="15.75" customHeight="1">
      <c r="F807" s="17"/>
      <c r="H807" s="17"/>
    </row>
    <row r="808" spans="6:8" ht="15.75" customHeight="1">
      <c r="F808" s="17"/>
      <c r="H808" s="17"/>
    </row>
    <row r="809" spans="6:8" ht="15.75" customHeight="1">
      <c r="F809" s="17"/>
      <c r="H809" s="17"/>
    </row>
    <row r="810" spans="6:8" ht="15.75" customHeight="1">
      <c r="F810" s="17"/>
      <c r="H810" s="17"/>
    </row>
    <row r="811" spans="6:8" ht="15.75" customHeight="1">
      <c r="F811" s="17"/>
      <c r="H811" s="17"/>
    </row>
    <row r="812" spans="6:8" ht="15.75" customHeight="1">
      <c r="F812" s="17"/>
      <c r="H812" s="17"/>
    </row>
    <row r="813" spans="6:8" ht="15.75" customHeight="1">
      <c r="F813" s="17"/>
      <c r="H813" s="17"/>
    </row>
    <row r="814" spans="6:8" ht="15.75" customHeight="1">
      <c r="F814" s="17"/>
      <c r="H814" s="17"/>
    </row>
    <row r="815" spans="6:8" ht="15.75" customHeight="1">
      <c r="F815" s="17"/>
      <c r="H815" s="17"/>
    </row>
    <row r="816" spans="6:8" ht="15.75" customHeight="1">
      <c r="F816" s="17"/>
      <c r="H816" s="17"/>
    </row>
    <row r="817" spans="6:8" ht="15.75" customHeight="1">
      <c r="F817" s="17"/>
      <c r="H817" s="17"/>
    </row>
    <row r="818" spans="6:8" ht="15.75" customHeight="1">
      <c r="F818" s="17"/>
      <c r="H818" s="17"/>
    </row>
    <row r="819" spans="6:8" ht="15.75" customHeight="1">
      <c r="F819" s="17"/>
      <c r="H819" s="17"/>
    </row>
    <row r="820" spans="6:8" ht="15.75" customHeight="1">
      <c r="F820" s="17"/>
      <c r="H820" s="17"/>
    </row>
    <row r="821" spans="6:8" ht="15.75" customHeight="1">
      <c r="F821" s="17"/>
      <c r="H821" s="17"/>
    </row>
    <row r="822" spans="6:8" ht="15.75" customHeight="1">
      <c r="F822" s="17"/>
      <c r="H822" s="17"/>
    </row>
    <row r="823" spans="6:8" ht="15.75" customHeight="1">
      <c r="F823" s="17"/>
      <c r="H823" s="17"/>
    </row>
    <row r="824" spans="6:8" ht="15.75" customHeight="1">
      <c r="F824" s="17"/>
      <c r="H824" s="17"/>
    </row>
    <row r="825" spans="6:8" ht="15.75" customHeight="1">
      <c r="F825" s="17"/>
      <c r="H825" s="17"/>
    </row>
    <row r="826" spans="6:8" ht="15.75" customHeight="1">
      <c r="F826" s="17"/>
      <c r="H826" s="17"/>
    </row>
    <row r="827" spans="6:8" ht="15.75" customHeight="1">
      <c r="F827" s="17"/>
      <c r="H827" s="17"/>
    </row>
    <row r="828" spans="6:8" ht="15.75" customHeight="1">
      <c r="F828" s="17"/>
      <c r="H828" s="17"/>
    </row>
    <row r="829" spans="6:8" ht="15.75" customHeight="1">
      <c r="F829" s="17"/>
      <c r="H829" s="17"/>
    </row>
    <row r="830" spans="6:8" ht="15.75" customHeight="1">
      <c r="F830" s="17"/>
      <c r="H830" s="17"/>
    </row>
    <row r="831" spans="6:8" ht="15.75" customHeight="1">
      <c r="F831" s="17"/>
      <c r="H831" s="17"/>
    </row>
    <row r="832" spans="6:8" ht="15.75" customHeight="1">
      <c r="F832" s="17"/>
      <c r="H832" s="17"/>
    </row>
    <row r="833" spans="6:8" ht="15.75" customHeight="1">
      <c r="F833" s="17"/>
      <c r="H833" s="17"/>
    </row>
    <row r="834" spans="6:8" ht="15.75" customHeight="1">
      <c r="F834" s="17"/>
      <c r="H834" s="17"/>
    </row>
    <row r="835" spans="6:8" ht="15.75" customHeight="1">
      <c r="F835" s="17"/>
      <c r="H835" s="17"/>
    </row>
    <row r="836" spans="6:8" ht="15.75" customHeight="1">
      <c r="F836" s="17"/>
      <c r="H836" s="17"/>
    </row>
    <row r="837" spans="6:8" ht="15.75" customHeight="1">
      <c r="F837" s="17"/>
      <c r="H837" s="17"/>
    </row>
    <row r="838" spans="6:8" ht="15.75" customHeight="1">
      <c r="F838" s="17"/>
      <c r="H838" s="17"/>
    </row>
    <row r="839" spans="6:8" ht="15.75" customHeight="1">
      <c r="F839" s="17"/>
      <c r="H839" s="17"/>
    </row>
    <row r="840" spans="6:8" ht="15.75" customHeight="1">
      <c r="F840" s="17"/>
      <c r="H840" s="17"/>
    </row>
    <row r="841" spans="6:8" ht="15.75" customHeight="1">
      <c r="F841" s="17"/>
      <c r="H841" s="17"/>
    </row>
    <row r="842" spans="6:8" ht="15.75" customHeight="1">
      <c r="F842" s="17"/>
      <c r="H842" s="17"/>
    </row>
    <row r="843" spans="6:8" ht="15.75" customHeight="1">
      <c r="F843" s="17"/>
      <c r="H843" s="17"/>
    </row>
    <row r="844" spans="6:8" ht="15.75" customHeight="1">
      <c r="F844" s="17"/>
      <c r="H844" s="17"/>
    </row>
    <row r="845" spans="6:8" ht="15.75" customHeight="1">
      <c r="F845" s="17"/>
      <c r="H845" s="17"/>
    </row>
    <row r="846" spans="6:8" ht="15.75" customHeight="1">
      <c r="F846" s="17"/>
      <c r="H846" s="17"/>
    </row>
    <row r="847" spans="6:8" ht="15.75" customHeight="1">
      <c r="F847" s="17"/>
      <c r="H847" s="17"/>
    </row>
    <row r="848" spans="6:8" ht="15.75" customHeight="1">
      <c r="F848" s="17"/>
      <c r="H848" s="17"/>
    </row>
    <row r="849" spans="6:8" ht="15.75" customHeight="1">
      <c r="F849" s="17"/>
      <c r="H849" s="17"/>
    </row>
    <row r="850" spans="6:8" ht="15.75" customHeight="1">
      <c r="F850" s="17"/>
      <c r="H850" s="17"/>
    </row>
    <row r="851" spans="6:8" ht="15.75" customHeight="1">
      <c r="F851" s="17"/>
      <c r="H851" s="17"/>
    </row>
    <row r="852" spans="6:8" ht="15.75" customHeight="1">
      <c r="F852" s="17"/>
      <c r="H852" s="17"/>
    </row>
    <row r="853" spans="6:8" ht="15.75" customHeight="1">
      <c r="F853" s="17"/>
      <c r="H853" s="17"/>
    </row>
    <row r="854" spans="6:8" ht="15.75" customHeight="1">
      <c r="F854" s="17"/>
      <c r="H854" s="17"/>
    </row>
    <row r="855" spans="6:8" ht="15.75" customHeight="1">
      <c r="F855" s="17"/>
      <c r="H855" s="17"/>
    </row>
    <row r="856" spans="6:8" ht="15.75" customHeight="1">
      <c r="F856" s="17"/>
      <c r="H856" s="17"/>
    </row>
    <row r="857" spans="6:8" ht="15.75" customHeight="1">
      <c r="F857" s="17"/>
      <c r="H857" s="17"/>
    </row>
    <row r="858" spans="6:8" ht="15.75" customHeight="1">
      <c r="F858" s="17"/>
      <c r="H858" s="17"/>
    </row>
    <row r="859" spans="6:8" ht="15.75" customHeight="1">
      <c r="F859" s="17"/>
      <c r="H859" s="17"/>
    </row>
    <row r="860" spans="6:8" ht="15.75" customHeight="1">
      <c r="F860" s="17"/>
      <c r="H860" s="17"/>
    </row>
    <row r="861" spans="6:8" ht="15.75" customHeight="1">
      <c r="F861" s="17"/>
      <c r="H861" s="17"/>
    </row>
    <row r="862" spans="6:8" ht="15.75" customHeight="1">
      <c r="F862" s="17"/>
      <c r="H862" s="17"/>
    </row>
    <row r="863" spans="6:8" ht="15.75" customHeight="1">
      <c r="F863" s="17"/>
      <c r="H863" s="17"/>
    </row>
    <row r="864" spans="6:8" ht="15.75" customHeight="1">
      <c r="F864" s="17"/>
      <c r="H864" s="17"/>
    </row>
    <row r="865" spans="6:8" ht="15.75" customHeight="1">
      <c r="F865" s="17"/>
      <c r="H865" s="17"/>
    </row>
    <row r="866" spans="6:8" ht="15.75" customHeight="1">
      <c r="F866" s="17"/>
      <c r="H866" s="17"/>
    </row>
    <row r="867" spans="6:8" ht="15.75" customHeight="1">
      <c r="F867" s="17"/>
      <c r="H867" s="17"/>
    </row>
    <row r="868" spans="6:8" ht="15.75" customHeight="1">
      <c r="F868" s="17"/>
      <c r="H868" s="17"/>
    </row>
    <row r="869" spans="6:8" ht="15.75" customHeight="1">
      <c r="F869" s="17"/>
      <c r="H869" s="17"/>
    </row>
    <row r="870" spans="6:8" ht="15.75" customHeight="1">
      <c r="F870" s="17"/>
      <c r="H870" s="17"/>
    </row>
    <row r="871" spans="6:8" ht="15.75" customHeight="1">
      <c r="F871" s="17"/>
      <c r="H871" s="17"/>
    </row>
    <row r="872" spans="6:8" ht="15.75" customHeight="1">
      <c r="F872" s="17"/>
      <c r="H872" s="17"/>
    </row>
    <row r="873" spans="6:8" ht="15.75" customHeight="1">
      <c r="F873" s="17"/>
      <c r="H873" s="17"/>
    </row>
    <row r="874" spans="6:8" ht="15.75" customHeight="1">
      <c r="F874" s="17"/>
      <c r="H874" s="17"/>
    </row>
    <row r="875" spans="6:8" ht="15.75" customHeight="1">
      <c r="F875" s="17"/>
      <c r="H875" s="17"/>
    </row>
    <row r="876" spans="6:8" ht="15.75" customHeight="1">
      <c r="F876" s="17"/>
      <c r="H876" s="17"/>
    </row>
    <row r="877" spans="6:8" ht="15.75" customHeight="1">
      <c r="F877" s="17"/>
      <c r="H877" s="17"/>
    </row>
    <row r="878" spans="6:8" ht="15.75" customHeight="1">
      <c r="F878" s="17"/>
      <c r="H878" s="17"/>
    </row>
    <row r="879" spans="6:8" ht="15.75" customHeight="1">
      <c r="F879" s="17"/>
      <c r="H879" s="17"/>
    </row>
    <row r="880" spans="6:8" ht="15.75" customHeight="1">
      <c r="F880" s="17"/>
      <c r="H880" s="17"/>
    </row>
    <row r="881" spans="6:8" ht="15.75" customHeight="1">
      <c r="F881" s="17"/>
      <c r="H881" s="17"/>
    </row>
    <row r="882" spans="6:8" ht="15.75" customHeight="1">
      <c r="F882" s="17"/>
      <c r="H882" s="17"/>
    </row>
    <row r="883" spans="6:8" ht="15.75" customHeight="1">
      <c r="F883" s="17"/>
      <c r="H883" s="17"/>
    </row>
    <row r="884" spans="6:8" ht="15.75" customHeight="1">
      <c r="F884" s="17"/>
      <c r="H884" s="17"/>
    </row>
    <row r="885" spans="6:8" ht="15.75" customHeight="1">
      <c r="F885" s="17"/>
      <c r="H885" s="17"/>
    </row>
    <row r="886" spans="6:8" ht="15.75" customHeight="1">
      <c r="F886" s="17"/>
      <c r="H886" s="17"/>
    </row>
    <row r="887" spans="6:8" ht="15.75" customHeight="1">
      <c r="F887" s="17"/>
      <c r="H887" s="17"/>
    </row>
    <row r="888" spans="6:8" ht="15.75" customHeight="1">
      <c r="F888" s="17"/>
      <c r="H888" s="17"/>
    </row>
    <row r="889" spans="6:8" ht="15.75" customHeight="1">
      <c r="F889" s="17"/>
      <c r="H889" s="17"/>
    </row>
    <row r="890" spans="6:8" ht="15.75" customHeight="1">
      <c r="F890" s="17"/>
      <c r="H890" s="17"/>
    </row>
    <row r="891" spans="6:8" ht="15.75" customHeight="1">
      <c r="F891" s="17"/>
      <c r="H891" s="17"/>
    </row>
    <row r="892" spans="6:8" ht="15.75" customHeight="1">
      <c r="F892" s="17"/>
      <c r="H892" s="17"/>
    </row>
    <row r="893" spans="6:8" ht="15.75" customHeight="1">
      <c r="F893" s="17"/>
      <c r="H893" s="17"/>
    </row>
    <row r="894" spans="6:8" ht="15.75" customHeight="1">
      <c r="F894" s="17"/>
      <c r="H894" s="17"/>
    </row>
    <row r="895" spans="6:8" ht="15.75" customHeight="1">
      <c r="F895" s="17"/>
      <c r="H895" s="17"/>
    </row>
    <row r="896" spans="6:8" ht="15.75" customHeight="1">
      <c r="F896" s="17"/>
      <c r="H896" s="17"/>
    </row>
    <row r="897" spans="6:8" ht="15.75" customHeight="1">
      <c r="F897" s="17"/>
      <c r="H897" s="17"/>
    </row>
    <row r="898" spans="6:8" ht="15.75" customHeight="1">
      <c r="F898" s="17"/>
      <c r="H898" s="17"/>
    </row>
    <row r="899" spans="6:8" ht="15.75" customHeight="1">
      <c r="F899" s="17"/>
      <c r="H899" s="17"/>
    </row>
    <row r="900" spans="6:8" ht="15.75" customHeight="1">
      <c r="F900" s="17"/>
      <c r="H900" s="17"/>
    </row>
    <row r="901" spans="6:8" ht="15.75" customHeight="1">
      <c r="F901" s="17"/>
      <c r="H901" s="17"/>
    </row>
    <row r="902" spans="6:8" ht="15.75" customHeight="1">
      <c r="F902" s="17"/>
      <c r="H902" s="17"/>
    </row>
    <row r="903" spans="6:8" ht="15.75" customHeight="1">
      <c r="F903" s="17"/>
      <c r="H903" s="17"/>
    </row>
    <row r="904" spans="6:8" ht="15.75" customHeight="1">
      <c r="F904" s="17"/>
      <c r="H904" s="17"/>
    </row>
    <row r="905" spans="6:8" ht="15.75" customHeight="1">
      <c r="F905" s="17"/>
      <c r="H905" s="17"/>
    </row>
    <row r="906" spans="6:8" ht="15.75" customHeight="1">
      <c r="F906" s="17"/>
      <c r="H906" s="17"/>
    </row>
    <row r="907" spans="6:8" ht="15.75" customHeight="1">
      <c r="F907" s="17"/>
      <c r="H907" s="17"/>
    </row>
    <row r="908" spans="6:8" ht="15.75" customHeight="1">
      <c r="F908" s="17"/>
      <c r="H908" s="17"/>
    </row>
    <row r="909" spans="6:8" ht="15.75" customHeight="1">
      <c r="F909" s="17"/>
      <c r="H909" s="17"/>
    </row>
    <row r="910" spans="6:8" ht="15.75" customHeight="1">
      <c r="F910" s="17"/>
      <c r="H910" s="17"/>
    </row>
    <row r="911" spans="6:8" ht="15.75" customHeight="1">
      <c r="F911" s="17"/>
      <c r="H911" s="17"/>
    </row>
    <row r="912" spans="6:8" ht="15.75" customHeight="1">
      <c r="F912" s="17"/>
      <c r="H912" s="17"/>
    </row>
    <row r="913" spans="6:8" ht="15.75" customHeight="1">
      <c r="F913" s="17"/>
      <c r="H913" s="17"/>
    </row>
    <row r="914" spans="6:8" ht="15.75" customHeight="1">
      <c r="F914" s="17"/>
      <c r="H914" s="17"/>
    </row>
    <row r="915" spans="6:8" ht="15.75" customHeight="1">
      <c r="F915" s="17"/>
      <c r="H915" s="17"/>
    </row>
    <row r="916" spans="6:8" ht="15.75" customHeight="1">
      <c r="F916" s="17"/>
      <c r="H916" s="17"/>
    </row>
    <row r="917" spans="6:8" ht="15.75" customHeight="1">
      <c r="F917" s="17"/>
      <c r="H917" s="17"/>
    </row>
    <row r="918" spans="6:8" ht="15.75" customHeight="1">
      <c r="F918" s="17"/>
      <c r="H918" s="17"/>
    </row>
    <row r="919" spans="6:8" ht="15.75" customHeight="1">
      <c r="F919" s="17"/>
      <c r="H919" s="17"/>
    </row>
    <row r="920" spans="6:8" ht="15.75" customHeight="1">
      <c r="F920" s="17"/>
      <c r="H920" s="17"/>
    </row>
    <row r="921" spans="6:8" ht="15.75" customHeight="1">
      <c r="F921" s="17"/>
      <c r="H921" s="17"/>
    </row>
    <row r="922" spans="6:8" ht="15.75" customHeight="1">
      <c r="F922" s="17"/>
      <c r="H922" s="17"/>
    </row>
    <row r="923" spans="6:8" ht="15.75" customHeight="1">
      <c r="F923" s="17"/>
      <c r="H923" s="17"/>
    </row>
    <row r="924" spans="6:8" ht="15.75" customHeight="1">
      <c r="F924" s="17"/>
      <c r="H924" s="17"/>
    </row>
    <row r="925" spans="6:8" ht="15.75" customHeight="1">
      <c r="F925" s="17"/>
      <c r="H925" s="17"/>
    </row>
    <row r="926" spans="6:8" ht="15.75" customHeight="1">
      <c r="F926" s="17"/>
      <c r="H926" s="17"/>
    </row>
    <row r="927" spans="6:8" ht="15.75" customHeight="1">
      <c r="F927" s="17"/>
      <c r="H927" s="17"/>
    </row>
    <row r="928" spans="6:8" ht="15.75" customHeight="1">
      <c r="F928" s="17"/>
      <c r="H928" s="17"/>
    </row>
    <row r="929" spans="6:8" ht="15.75" customHeight="1">
      <c r="F929" s="17"/>
      <c r="H929" s="17"/>
    </row>
    <row r="930" spans="6:8" ht="15.75" customHeight="1">
      <c r="F930" s="17"/>
      <c r="H930" s="17"/>
    </row>
    <row r="931" spans="6:8" ht="15.75" customHeight="1">
      <c r="F931" s="17"/>
      <c r="H931" s="17"/>
    </row>
    <row r="932" spans="6:8" ht="15.75" customHeight="1">
      <c r="F932" s="17"/>
      <c r="H932" s="17"/>
    </row>
    <row r="933" spans="6:8" ht="15.75" customHeight="1">
      <c r="F933" s="17"/>
      <c r="H933" s="17"/>
    </row>
    <row r="934" spans="6:8" ht="15.75" customHeight="1">
      <c r="F934" s="17"/>
      <c r="H934" s="17"/>
    </row>
    <row r="935" spans="6:8" ht="15.75" customHeight="1">
      <c r="F935" s="17"/>
      <c r="H935" s="17"/>
    </row>
    <row r="936" spans="6:8" ht="15.75" customHeight="1">
      <c r="F936" s="17"/>
      <c r="H936" s="17"/>
    </row>
    <row r="937" spans="6:8" ht="15.75" customHeight="1">
      <c r="F937" s="17"/>
      <c r="H937" s="17"/>
    </row>
    <row r="938" spans="6:8" ht="15.75" customHeight="1">
      <c r="F938" s="17"/>
      <c r="H938" s="17"/>
    </row>
    <row r="939" spans="6:8" ht="15.75" customHeight="1">
      <c r="F939" s="17"/>
      <c r="H939" s="17"/>
    </row>
    <row r="940" spans="6:8" ht="15.75" customHeight="1">
      <c r="F940" s="17"/>
      <c r="H940" s="17"/>
    </row>
    <row r="941" spans="6:8" ht="15.75" customHeight="1">
      <c r="F941" s="17"/>
      <c r="H941" s="17"/>
    </row>
    <row r="942" spans="6:8" ht="15.75" customHeight="1">
      <c r="F942" s="17"/>
      <c r="H942" s="17"/>
    </row>
    <row r="943" spans="6:8" ht="15.75" customHeight="1">
      <c r="F943" s="17"/>
      <c r="H943" s="17"/>
    </row>
    <row r="944" spans="6:8" ht="15.75" customHeight="1">
      <c r="F944" s="17"/>
      <c r="H944" s="17"/>
    </row>
    <row r="945" spans="6:8" ht="15.75" customHeight="1">
      <c r="F945" s="17"/>
      <c r="H945" s="17"/>
    </row>
    <row r="946" spans="6:8" ht="15.75" customHeight="1">
      <c r="F946" s="17"/>
      <c r="H946" s="17"/>
    </row>
    <row r="947" spans="6:8" ht="15.75" customHeight="1">
      <c r="F947" s="17"/>
      <c r="H947" s="17"/>
    </row>
    <row r="948" spans="6:8" ht="15.75" customHeight="1">
      <c r="F948" s="17"/>
      <c r="H948" s="17"/>
    </row>
    <row r="949" spans="6:8" ht="15.75" customHeight="1">
      <c r="F949" s="17"/>
      <c r="H949" s="17"/>
    </row>
    <row r="950" spans="6:8" ht="15.75" customHeight="1">
      <c r="F950" s="17"/>
      <c r="H950" s="17"/>
    </row>
    <row r="951" spans="6:8" ht="15.75" customHeight="1">
      <c r="F951" s="17"/>
      <c r="H951" s="17"/>
    </row>
    <row r="952" spans="6:8" ht="15.75" customHeight="1">
      <c r="F952" s="17"/>
      <c r="H952" s="17"/>
    </row>
    <row r="953" spans="6:8" ht="15.75" customHeight="1">
      <c r="F953" s="17"/>
      <c r="H953" s="17"/>
    </row>
    <row r="954" spans="6:8" ht="15.75" customHeight="1">
      <c r="F954" s="17"/>
      <c r="H954" s="17"/>
    </row>
    <row r="955" spans="6:8" ht="15.75" customHeight="1">
      <c r="F955" s="17"/>
      <c r="H955" s="17"/>
    </row>
    <row r="956" spans="6:8" ht="15.75" customHeight="1">
      <c r="F956" s="17"/>
      <c r="H956" s="17"/>
    </row>
    <row r="957" spans="6:8" ht="15.75" customHeight="1">
      <c r="F957" s="17"/>
      <c r="H957" s="17"/>
    </row>
    <row r="958" spans="6:8" ht="15.75" customHeight="1">
      <c r="F958" s="17"/>
      <c r="H958" s="17"/>
    </row>
    <row r="959" spans="6:8" ht="15.75" customHeight="1">
      <c r="F959" s="17"/>
      <c r="H959" s="17"/>
    </row>
    <row r="960" spans="6:8" ht="15.75" customHeight="1">
      <c r="F960" s="17"/>
      <c r="H960" s="17"/>
    </row>
    <row r="961" spans="6:8" ht="15.75" customHeight="1">
      <c r="F961" s="17"/>
      <c r="H961" s="17"/>
    </row>
    <row r="962" spans="6:8" ht="15.75" customHeight="1">
      <c r="F962" s="17"/>
      <c r="H962" s="17"/>
    </row>
    <row r="963" spans="6:8" ht="15.75" customHeight="1">
      <c r="F963" s="17"/>
      <c r="H963" s="17"/>
    </row>
    <row r="964" spans="6:8" ht="15.75" customHeight="1">
      <c r="F964" s="17"/>
      <c r="H964" s="17"/>
    </row>
    <row r="965" spans="6:8" ht="15.75" customHeight="1">
      <c r="F965" s="17"/>
      <c r="H965" s="17"/>
    </row>
    <row r="966" spans="6:8" ht="15.75" customHeight="1">
      <c r="F966" s="17"/>
      <c r="H966" s="17"/>
    </row>
    <row r="967" spans="6:8" ht="15.75" customHeight="1">
      <c r="F967" s="17"/>
      <c r="H967" s="17"/>
    </row>
    <row r="968" spans="6:8" ht="15.75" customHeight="1">
      <c r="F968" s="17"/>
      <c r="H968" s="17"/>
    </row>
    <row r="969" spans="6:8" ht="15.75" customHeight="1">
      <c r="F969" s="17"/>
      <c r="H969" s="17"/>
    </row>
    <row r="970" spans="6:8" ht="15.75" customHeight="1">
      <c r="F970" s="17"/>
      <c r="H970" s="17"/>
    </row>
    <row r="971" spans="6:8" ht="15.75" customHeight="1">
      <c r="F971" s="17"/>
      <c r="H971" s="17"/>
    </row>
    <row r="972" spans="6:8" ht="15.75" customHeight="1">
      <c r="F972" s="17"/>
      <c r="H972" s="17"/>
    </row>
    <row r="973" spans="6:8" ht="15.75" customHeight="1">
      <c r="F973" s="17"/>
      <c r="H973" s="17"/>
    </row>
    <row r="974" spans="6:8" ht="15.75" customHeight="1">
      <c r="F974" s="17"/>
      <c r="H974" s="17"/>
    </row>
    <row r="975" spans="6:8" ht="15.75" customHeight="1">
      <c r="F975" s="17"/>
      <c r="H975" s="17"/>
    </row>
    <row r="976" spans="6:8" ht="15.75" customHeight="1">
      <c r="F976" s="17"/>
      <c r="H976" s="17"/>
    </row>
    <row r="977" spans="6:8" ht="15.75" customHeight="1">
      <c r="F977" s="17"/>
      <c r="H977" s="17"/>
    </row>
    <row r="978" spans="6:8" ht="15.75" customHeight="1">
      <c r="F978" s="17"/>
      <c r="H978" s="17"/>
    </row>
    <row r="979" spans="6:8" ht="15.75" customHeight="1">
      <c r="F979" s="17"/>
      <c r="H979" s="17"/>
    </row>
    <row r="980" spans="6:8" ht="15.75" customHeight="1">
      <c r="F980" s="17"/>
      <c r="H980" s="17"/>
    </row>
    <row r="981" spans="6:8" ht="15.75" customHeight="1">
      <c r="F981" s="17"/>
      <c r="H981" s="17"/>
    </row>
    <row r="982" spans="6:8" ht="15.75" customHeight="1">
      <c r="F982" s="17"/>
      <c r="H982" s="17"/>
    </row>
    <row r="983" spans="6:8" ht="15.75" customHeight="1">
      <c r="F983" s="17"/>
      <c r="H983" s="17"/>
    </row>
    <row r="984" spans="6:8" ht="15.75" customHeight="1">
      <c r="F984" s="17"/>
      <c r="H984" s="17"/>
    </row>
    <row r="985" spans="6:8" ht="15.75" customHeight="1">
      <c r="F985" s="17"/>
      <c r="H985" s="17"/>
    </row>
    <row r="986" spans="6:8" ht="15.75" customHeight="1">
      <c r="F986" s="17"/>
      <c r="H986" s="17"/>
    </row>
    <row r="987" spans="6:8" ht="15.75" customHeight="1">
      <c r="F987" s="17"/>
      <c r="H987" s="17"/>
    </row>
    <row r="988" spans="6:8" ht="15.75" customHeight="1">
      <c r="F988" s="17"/>
      <c r="H988" s="17"/>
    </row>
    <row r="989" spans="6:8" ht="15.75" customHeight="1">
      <c r="F989" s="17"/>
      <c r="H989" s="17"/>
    </row>
    <row r="990" spans="6:8" ht="15.75" customHeight="1">
      <c r="F990" s="17"/>
      <c r="H990" s="17"/>
    </row>
    <row r="991" spans="6:8" ht="15.75" customHeight="1">
      <c r="F991" s="17"/>
      <c r="H991" s="17"/>
    </row>
    <row r="992" spans="6:8" ht="15.75" customHeight="1">
      <c r="F992" s="17"/>
      <c r="H992" s="17"/>
    </row>
    <row r="993" spans="6:8" ht="15.75" customHeight="1">
      <c r="F993" s="17"/>
      <c r="H993" s="17"/>
    </row>
    <row r="994" spans="6:8" ht="15.75" customHeight="1">
      <c r="F994" s="17"/>
      <c r="H994" s="17"/>
    </row>
    <row r="995" spans="6:8" ht="15.75" customHeight="1">
      <c r="F995" s="17"/>
      <c r="H995" s="17"/>
    </row>
    <row r="996" spans="6:8" ht="15.75" customHeight="1">
      <c r="F996" s="17"/>
      <c r="H996" s="17"/>
    </row>
    <row r="997" spans="6:8" ht="15.75" customHeight="1">
      <c r="F997" s="17"/>
      <c r="H997" s="17"/>
    </row>
    <row r="998" spans="6:8" ht="15.75" customHeight="1">
      <c r="F998" s="17"/>
      <c r="H998" s="17"/>
    </row>
    <row r="999" spans="6:8" ht="15.75" customHeight="1">
      <c r="F999" s="17"/>
      <c r="H999" s="17"/>
    </row>
    <row r="1000" spans="6:8" ht="15.75" customHeight="1">
      <c r="F1000" s="17"/>
      <c r="H1000" s="17"/>
    </row>
    <row r="1001" spans="6:8" ht="15.75" customHeight="1">
      <c r="F1001" s="17"/>
      <c r="H1001" s="17"/>
    </row>
  </sheetData>
  <sheetProtection/>
  <mergeCells count="6">
    <mergeCell ref="A247:B247"/>
    <mergeCell ref="A51:B51"/>
    <mergeCell ref="A78:B78"/>
    <mergeCell ref="A92:B92"/>
    <mergeCell ref="A134:B134"/>
    <mergeCell ref="A193:B19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40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23.28125" style="0" customWidth="1"/>
    <col min="2" max="2" width="11.140625" style="0" customWidth="1"/>
    <col min="3" max="3" width="12.28125" style="0" customWidth="1"/>
    <col min="4" max="4" width="13.00390625" style="0" customWidth="1"/>
    <col min="5" max="5" width="8.8515625" style="0" customWidth="1"/>
    <col min="6" max="6" width="14.421875" style="0" customWidth="1"/>
    <col min="7" max="7" width="13.57421875" style="0" customWidth="1"/>
    <col min="8" max="8" width="14.421875" style="0" customWidth="1"/>
    <col min="9" max="9" width="13.140625" style="0" customWidth="1"/>
  </cols>
  <sheetData>
    <row r="1" spans="1:9" ht="15.75" customHeight="1">
      <c r="A1" s="13" t="s">
        <v>262</v>
      </c>
      <c r="B1" s="211"/>
      <c r="C1" s="212">
        <v>2021</v>
      </c>
      <c r="D1" s="213">
        <v>2021</v>
      </c>
      <c r="F1" s="7" t="s">
        <v>263</v>
      </c>
      <c r="G1" s="214"/>
      <c r="H1" s="215">
        <v>2021</v>
      </c>
      <c r="I1" s="215">
        <v>2021</v>
      </c>
    </row>
    <row r="2" spans="1:9" ht="15.75" customHeight="1">
      <c r="A2" s="216"/>
      <c r="B2" s="217"/>
      <c r="C2" s="218" t="s">
        <v>0</v>
      </c>
      <c r="D2" s="219" t="s">
        <v>1</v>
      </c>
      <c r="F2" s="220"/>
      <c r="G2" s="221"/>
      <c r="H2" s="215" t="s">
        <v>264</v>
      </c>
      <c r="I2" s="215" t="s">
        <v>1</v>
      </c>
    </row>
    <row r="3" spans="1:9" ht="15.75" customHeight="1">
      <c r="A3" s="216" t="s">
        <v>2</v>
      </c>
      <c r="B3" s="217"/>
      <c r="C3" s="222"/>
      <c r="D3" s="16" t="s">
        <v>3</v>
      </c>
      <c r="F3" s="223" t="s">
        <v>52</v>
      </c>
      <c r="G3" s="221"/>
      <c r="H3" s="224"/>
      <c r="I3" s="16" t="s">
        <v>3</v>
      </c>
    </row>
    <row r="4" spans="1:9" ht="15.75" customHeight="1">
      <c r="A4" s="225" t="s">
        <v>265</v>
      </c>
      <c r="B4" s="226"/>
      <c r="C4" s="227">
        <v>2500</v>
      </c>
      <c r="D4" s="228">
        <v>2250</v>
      </c>
      <c r="F4" s="229"/>
      <c r="G4" s="230"/>
      <c r="H4" s="231"/>
      <c r="I4" s="229"/>
    </row>
    <row r="5" spans="1:9" ht="15.75" customHeight="1">
      <c r="A5" s="20" t="s">
        <v>266</v>
      </c>
      <c r="B5" s="14" t="s">
        <v>6</v>
      </c>
      <c r="C5" s="229"/>
      <c r="D5" s="232">
        <v>23567.18</v>
      </c>
      <c r="F5" s="20" t="s">
        <v>54</v>
      </c>
      <c r="G5" s="230"/>
      <c r="H5" s="233">
        <v>150</v>
      </c>
      <c r="I5" s="234"/>
    </row>
    <row r="6" spans="2:9" ht="15.75" customHeight="1">
      <c r="B6" s="14" t="s">
        <v>7</v>
      </c>
      <c r="C6" s="229"/>
      <c r="D6" s="232">
        <v>2648</v>
      </c>
      <c r="F6" s="235" t="s">
        <v>267</v>
      </c>
      <c r="G6" s="230"/>
      <c r="H6" s="236">
        <v>1000</v>
      </c>
      <c r="I6" s="237">
        <v>1176</v>
      </c>
    </row>
    <row r="7" spans="2:9" ht="15.75" customHeight="1">
      <c r="B7" s="14" t="s">
        <v>8</v>
      </c>
      <c r="C7" s="229"/>
      <c r="D7" s="232">
        <v>11441.23</v>
      </c>
      <c r="F7" s="20" t="s">
        <v>56</v>
      </c>
      <c r="G7" s="230"/>
      <c r="H7" s="238">
        <v>500</v>
      </c>
      <c r="I7" s="234"/>
    </row>
    <row r="8" spans="2:9" ht="15.75" customHeight="1">
      <c r="B8" s="29" t="s">
        <v>9</v>
      </c>
      <c r="C8" s="239">
        <v>35000</v>
      </c>
      <c r="D8" s="240">
        <f>SUM(D4:D7)</f>
        <v>39906.41</v>
      </c>
      <c r="F8" s="20" t="s">
        <v>57</v>
      </c>
      <c r="G8" s="230"/>
      <c r="H8" s="241">
        <v>0</v>
      </c>
      <c r="I8" s="242"/>
    </row>
    <row r="9" spans="1:9" ht="15.75" customHeight="1">
      <c r="A9" s="235" t="s">
        <v>10</v>
      </c>
      <c r="B9" s="14" t="s">
        <v>11</v>
      </c>
      <c r="C9" s="229"/>
      <c r="D9" s="243">
        <v>1106</v>
      </c>
      <c r="F9" s="235" t="s">
        <v>58</v>
      </c>
      <c r="G9" s="230"/>
      <c r="H9" s="244">
        <v>1500</v>
      </c>
      <c r="I9" s="242"/>
    </row>
    <row r="10" spans="2:9" ht="15.75" customHeight="1">
      <c r="B10" s="14" t="s">
        <v>12</v>
      </c>
      <c r="C10" s="229"/>
      <c r="D10" s="245">
        <v>16481</v>
      </c>
      <c r="F10" s="235" t="s">
        <v>268</v>
      </c>
      <c r="G10" s="230"/>
      <c r="H10" s="244">
        <v>0</v>
      </c>
      <c r="I10" s="234">
        <v>50</v>
      </c>
    </row>
    <row r="11" spans="2:9" ht="15.75" customHeight="1">
      <c r="B11" s="14" t="s">
        <v>8</v>
      </c>
      <c r="C11" s="229"/>
      <c r="D11" s="245">
        <v>2468</v>
      </c>
      <c r="F11" s="20" t="s">
        <v>60</v>
      </c>
      <c r="G11" s="230"/>
      <c r="H11" s="246">
        <v>0</v>
      </c>
      <c r="I11" s="234"/>
    </row>
    <row r="12" spans="2:9" ht="15.75" customHeight="1">
      <c r="B12" s="37" t="s">
        <v>9</v>
      </c>
      <c r="C12" s="239">
        <v>17000</v>
      </c>
      <c r="D12" s="247">
        <f>SUM(D9:D11)</f>
        <v>20055</v>
      </c>
      <c r="F12" s="20" t="s">
        <v>61</v>
      </c>
      <c r="G12" s="230"/>
      <c r="H12" s="246">
        <v>589</v>
      </c>
      <c r="I12" s="234"/>
    </row>
    <row r="13" spans="3:9" ht="15.75" customHeight="1">
      <c r="C13" s="248"/>
      <c r="D13" s="248"/>
      <c r="F13" s="235" t="s">
        <v>62</v>
      </c>
      <c r="G13" s="230"/>
      <c r="H13" s="249">
        <v>750</v>
      </c>
      <c r="I13" s="250">
        <v>721.15</v>
      </c>
    </row>
    <row r="14" spans="1:9" ht="15.75" customHeight="1">
      <c r="A14" s="20" t="s">
        <v>269</v>
      </c>
      <c r="B14" s="230"/>
      <c r="C14" s="251">
        <v>450</v>
      </c>
      <c r="D14" s="227">
        <v>880</v>
      </c>
      <c r="E14" s="174" t="s">
        <v>15</v>
      </c>
      <c r="F14" s="20" t="s">
        <v>270</v>
      </c>
      <c r="G14" s="230"/>
      <c r="H14" s="249">
        <v>500</v>
      </c>
      <c r="I14" s="252"/>
    </row>
    <row r="15" spans="1:9" ht="15.75" customHeight="1">
      <c r="A15" s="20" t="s">
        <v>13</v>
      </c>
      <c r="B15" s="230"/>
      <c r="C15" s="239">
        <v>0</v>
      </c>
      <c r="D15" s="227"/>
      <c r="F15" s="20" t="s">
        <v>64</v>
      </c>
      <c r="G15" s="230"/>
      <c r="H15" s="246">
        <v>0</v>
      </c>
      <c r="I15" s="242"/>
    </row>
    <row r="16" spans="1:9" ht="15.75" customHeight="1">
      <c r="A16" s="235" t="s">
        <v>16</v>
      </c>
      <c r="B16" s="230"/>
      <c r="C16" s="239">
        <v>0</v>
      </c>
      <c r="D16" s="227"/>
      <c r="F16" s="20" t="s">
        <v>65</v>
      </c>
      <c r="G16" s="230"/>
      <c r="H16" s="229"/>
      <c r="I16" s="242"/>
    </row>
    <row r="17" spans="1:9" ht="15.75" customHeight="1">
      <c r="A17" s="20" t="s">
        <v>271</v>
      </c>
      <c r="B17" s="230"/>
      <c r="C17" s="239">
        <v>150</v>
      </c>
      <c r="D17" s="227"/>
      <c r="F17" s="235"/>
      <c r="G17" s="230" t="s">
        <v>66</v>
      </c>
      <c r="H17" s="253">
        <v>300</v>
      </c>
      <c r="I17" s="242"/>
    </row>
    <row r="18" spans="1:9" ht="15.75" customHeight="1">
      <c r="A18" s="20" t="s">
        <v>18</v>
      </c>
      <c r="B18" s="230"/>
      <c r="C18" s="254">
        <v>0</v>
      </c>
      <c r="D18" s="234"/>
      <c r="F18" s="235"/>
      <c r="G18" s="230" t="s">
        <v>67</v>
      </c>
      <c r="H18" s="241">
        <v>75</v>
      </c>
      <c r="I18" s="242"/>
    </row>
    <row r="19" spans="1:9" ht="15.75" customHeight="1">
      <c r="A19" s="20" t="s">
        <v>19</v>
      </c>
      <c r="B19" s="230"/>
      <c r="C19" s="254">
        <v>0</v>
      </c>
      <c r="D19" s="234"/>
      <c r="F19" s="235"/>
      <c r="G19" s="230" t="s">
        <v>68</v>
      </c>
      <c r="H19" s="253">
        <v>75</v>
      </c>
      <c r="I19" s="242"/>
    </row>
    <row r="20" spans="1:9" ht="15.75" customHeight="1">
      <c r="A20" s="235" t="s">
        <v>20</v>
      </c>
      <c r="B20" s="230"/>
      <c r="C20" s="255">
        <v>100</v>
      </c>
      <c r="D20" s="234"/>
      <c r="F20" s="235"/>
      <c r="G20" s="230" t="s">
        <v>69</v>
      </c>
      <c r="H20" s="241">
        <v>75</v>
      </c>
      <c r="I20" s="242"/>
    </row>
    <row r="21" spans="1:9" ht="15.75" customHeight="1">
      <c r="A21" s="20" t="s">
        <v>272</v>
      </c>
      <c r="B21" s="230"/>
      <c r="C21" s="256">
        <v>0</v>
      </c>
      <c r="D21" s="242"/>
      <c r="F21" s="235"/>
      <c r="G21" s="230" t="s">
        <v>273</v>
      </c>
      <c r="H21" s="244">
        <v>75</v>
      </c>
      <c r="I21" s="242"/>
    </row>
    <row r="22" spans="1:9" ht="15.75" customHeight="1">
      <c r="A22" s="56"/>
      <c r="B22" s="230"/>
      <c r="C22" s="257"/>
      <c r="D22" s="258"/>
      <c r="F22" s="20" t="s">
        <v>274</v>
      </c>
      <c r="G22" s="230"/>
      <c r="H22" s="244">
        <v>0</v>
      </c>
      <c r="I22" s="242"/>
    </row>
    <row r="23" spans="1:9" ht="15.75" customHeight="1">
      <c r="A23" s="13" t="s">
        <v>275</v>
      </c>
      <c r="B23" s="217"/>
      <c r="C23" s="259">
        <f>SUM(C6:C22)</f>
        <v>52700</v>
      </c>
      <c r="D23" s="54">
        <f>SUM(D8,D12,D14)</f>
        <v>60841.41</v>
      </c>
      <c r="F23" s="235" t="s">
        <v>72</v>
      </c>
      <c r="G23" s="230"/>
      <c r="H23" s="249">
        <v>500</v>
      </c>
      <c r="I23" s="242"/>
    </row>
    <row r="24" spans="6:9" ht="15.75" customHeight="1">
      <c r="F24" s="235" t="s">
        <v>276</v>
      </c>
      <c r="G24" s="230" t="s">
        <v>277</v>
      </c>
      <c r="H24" s="249"/>
      <c r="I24" s="242"/>
    </row>
    <row r="25" spans="1:10" ht="15.75" customHeight="1">
      <c r="A25" s="18"/>
      <c r="B25" s="19"/>
      <c r="F25" s="20" t="s">
        <v>278</v>
      </c>
      <c r="G25" s="230"/>
      <c r="H25" s="249">
        <v>225</v>
      </c>
      <c r="I25" s="242">
        <v>67</v>
      </c>
      <c r="J25" s="225"/>
    </row>
    <row r="26" spans="1:9" ht="15.75" customHeight="1">
      <c r="A26" s="18"/>
      <c r="B26" s="23"/>
      <c r="F26" s="20" t="s">
        <v>76</v>
      </c>
      <c r="G26" s="230"/>
      <c r="H26" s="249">
        <v>0</v>
      </c>
      <c r="I26" s="242"/>
    </row>
    <row r="27" spans="1:9" ht="15.75" customHeight="1">
      <c r="A27" s="18"/>
      <c r="B27" s="26"/>
      <c r="F27" s="20" t="s">
        <v>78</v>
      </c>
      <c r="G27" s="230"/>
      <c r="H27" s="249">
        <v>300</v>
      </c>
      <c r="I27" s="242"/>
    </row>
    <row r="28" spans="1:10" ht="15.75" customHeight="1">
      <c r="A28" s="18"/>
      <c r="B28" s="26"/>
      <c r="F28" s="20" t="s">
        <v>279</v>
      </c>
      <c r="G28" s="230"/>
      <c r="H28" s="249">
        <v>100</v>
      </c>
      <c r="I28" s="242">
        <v>66.13</v>
      </c>
      <c r="J28" s="225"/>
    </row>
    <row r="29" spans="1:9" ht="15.75" customHeight="1">
      <c r="A29" s="18"/>
      <c r="B29" s="26"/>
      <c r="F29" s="20" t="s">
        <v>80</v>
      </c>
      <c r="G29" s="230"/>
      <c r="H29" s="249">
        <v>450</v>
      </c>
      <c r="I29" s="242"/>
    </row>
    <row r="30" spans="1:10" ht="15.75" customHeight="1">
      <c r="A30" s="18"/>
      <c r="B30" s="26"/>
      <c r="F30" s="20" t="s">
        <v>82</v>
      </c>
      <c r="G30" s="230"/>
      <c r="H30" s="249">
        <v>14500</v>
      </c>
      <c r="I30" s="260">
        <v>1625</v>
      </c>
      <c r="J30" s="108" t="s">
        <v>83</v>
      </c>
    </row>
    <row r="31" spans="1:9" ht="15.75" customHeight="1">
      <c r="A31" s="18"/>
      <c r="B31" s="34"/>
      <c r="F31" s="20" t="s">
        <v>84</v>
      </c>
      <c r="G31" s="230"/>
      <c r="H31" s="249">
        <v>0</v>
      </c>
      <c r="I31" s="242"/>
    </row>
    <row r="32" spans="1:9" ht="15.75" customHeight="1">
      <c r="A32" s="18"/>
      <c r="B32" s="26"/>
      <c r="F32" s="20" t="s">
        <v>280</v>
      </c>
      <c r="G32" s="230"/>
      <c r="H32" s="249">
        <v>900</v>
      </c>
      <c r="I32" s="242"/>
    </row>
    <row r="33" spans="1:9" ht="15.75" customHeight="1">
      <c r="A33" s="18"/>
      <c r="B33" s="26"/>
      <c r="F33" s="20" t="s">
        <v>281</v>
      </c>
      <c r="G33" s="230"/>
      <c r="H33" s="249">
        <v>1000</v>
      </c>
      <c r="I33" s="242"/>
    </row>
    <row r="34" spans="1:9" ht="15.75" customHeight="1">
      <c r="A34" s="18"/>
      <c r="B34" s="41"/>
      <c r="F34" s="20" t="s">
        <v>282</v>
      </c>
      <c r="G34" s="230"/>
      <c r="H34" s="249">
        <v>0</v>
      </c>
      <c r="I34" s="234"/>
    </row>
    <row r="35" spans="1:9" ht="15.75" customHeight="1">
      <c r="A35" s="18"/>
      <c r="B35" s="23"/>
      <c r="F35" s="20" t="s">
        <v>283</v>
      </c>
      <c r="G35" s="230"/>
      <c r="H35" s="249">
        <v>1000</v>
      </c>
      <c r="I35" s="242"/>
    </row>
    <row r="36" spans="1:9" ht="15.75" customHeight="1">
      <c r="A36" s="18"/>
      <c r="B36" s="23"/>
      <c r="F36" s="261" t="s">
        <v>284</v>
      </c>
      <c r="G36" s="262"/>
      <c r="H36" s="263">
        <f>SUM(H5:H35)</f>
        <v>24564</v>
      </c>
      <c r="I36" s="264">
        <f>SUM(I5:I35)</f>
        <v>3705.28</v>
      </c>
    </row>
    <row r="37" spans="6:9" ht="15.75" customHeight="1">
      <c r="F37" s="265" t="s">
        <v>285</v>
      </c>
      <c r="G37" s="5"/>
      <c r="H37" s="265"/>
      <c r="I37" s="266"/>
    </row>
    <row r="38" spans="6:9" ht="15.75" customHeight="1">
      <c r="F38" s="267"/>
      <c r="H38" s="268"/>
      <c r="I38" s="268"/>
    </row>
    <row r="39" ht="15.75" customHeight="1">
      <c r="D39" s="145"/>
    </row>
    <row r="40" ht="15.75" customHeight="1">
      <c r="D40" s="145"/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92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0" width="14.421875" style="0" customWidth="1"/>
    <col min="11" max="11" width="18.7109375" style="0" customWidth="1"/>
    <col min="12" max="12" width="15.421875" style="0" customWidth="1"/>
  </cols>
  <sheetData>
    <row r="1" spans="1:10" ht="15.75" customHeight="1">
      <c r="A1" s="269" t="s">
        <v>286</v>
      </c>
      <c r="B1" s="270"/>
      <c r="C1" s="271">
        <v>2018</v>
      </c>
      <c r="D1" s="272">
        <v>2018</v>
      </c>
      <c r="E1" s="273">
        <v>2019</v>
      </c>
      <c r="F1" s="272">
        <v>2019</v>
      </c>
      <c r="G1" s="271">
        <v>2020</v>
      </c>
      <c r="H1" s="272">
        <v>2020</v>
      </c>
      <c r="I1" s="271">
        <v>2021</v>
      </c>
      <c r="J1" s="272">
        <v>2021</v>
      </c>
    </row>
    <row r="2" spans="1:10" ht="15.75" customHeight="1">
      <c r="A2" s="274" t="s">
        <v>287</v>
      </c>
      <c r="C2" s="275" t="s">
        <v>288</v>
      </c>
      <c r="D2" s="276" t="s">
        <v>1</v>
      </c>
      <c r="E2" s="277" t="s">
        <v>288</v>
      </c>
      <c r="F2" s="276" t="s">
        <v>1</v>
      </c>
      <c r="G2" s="278" t="s">
        <v>289</v>
      </c>
      <c r="H2" s="276" t="s">
        <v>1</v>
      </c>
      <c r="I2" s="278" t="s">
        <v>290</v>
      </c>
      <c r="J2" s="276" t="s">
        <v>1</v>
      </c>
    </row>
    <row r="3" spans="1:11" ht="15.75" customHeight="1">
      <c r="A3" s="279"/>
      <c r="B3" s="280"/>
      <c r="C3" s="281"/>
      <c r="D3" s="281"/>
      <c r="E3" s="282"/>
      <c r="F3" s="281"/>
      <c r="G3" s="281"/>
      <c r="H3" s="281"/>
      <c r="I3" s="281"/>
      <c r="J3" s="16" t="s">
        <v>3</v>
      </c>
      <c r="K3" s="283"/>
    </row>
    <row r="4" spans="1:11" ht="15.75" customHeight="1">
      <c r="A4" s="284" t="s">
        <v>291</v>
      </c>
      <c r="B4" s="280"/>
      <c r="C4" s="281"/>
      <c r="D4" s="281"/>
      <c r="E4" s="282"/>
      <c r="F4" s="281"/>
      <c r="G4" s="281"/>
      <c r="H4" s="281"/>
      <c r="I4" s="281"/>
      <c r="J4" s="281"/>
      <c r="K4" s="283"/>
    </row>
    <row r="5" spans="1:10" ht="15.75" customHeight="1">
      <c r="A5" s="285" t="s">
        <v>292</v>
      </c>
      <c r="B5" s="286"/>
      <c r="C5" s="287">
        <v>5000</v>
      </c>
      <c r="D5" s="287">
        <v>4477.4</v>
      </c>
      <c r="E5" s="287">
        <v>4500</v>
      </c>
      <c r="F5" s="287">
        <v>6618.87</v>
      </c>
      <c r="G5" s="288"/>
      <c r="H5" s="289"/>
      <c r="I5" s="288">
        <v>1500</v>
      </c>
      <c r="J5" s="290">
        <v>2000</v>
      </c>
    </row>
    <row r="6" spans="1:10" ht="15.75" customHeight="1">
      <c r="A6" s="285" t="s">
        <v>293</v>
      </c>
      <c r="B6" s="291"/>
      <c r="C6" s="287">
        <v>6750</v>
      </c>
      <c r="D6" s="287">
        <v>6484.55</v>
      </c>
      <c r="E6" s="287">
        <v>3500</v>
      </c>
      <c r="F6" s="287">
        <v>1840</v>
      </c>
      <c r="G6" s="292">
        <v>3500</v>
      </c>
      <c r="H6" s="289"/>
      <c r="I6" s="288">
        <v>3500</v>
      </c>
      <c r="J6" s="293">
        <v>3690</v>
      </c>
    </row>
    <row r="7" spans="1:10" ht="15.75" customHeight="1">
      <c r="A7" s="285" t="s">
        <v>294</v>
      </c>
      <c r="B7" s="286"/>
      <c r="C7" s="288">
        <v>250</v>
      </c>
      <c r="D7" s="292">
        <v>0</v>
      </c>
      <c r="E7" s="288">
        <v>250</v>
      </c>
      <c r="F7" s="292">
        <v>1500</v>
      </c>
      <c r="G7" s="288">
        <v>1500</v>
      </c>
      <c r="H7" s="289"/>
      <c r="I7" s="288">
        <v>1500</v>
      </c>
      <c r="J7" s="294"/>
    </row>
    <row r="8" spans="1:10" ht="15.75" customHeight="1">
      <c r="A8" s="274" t="s">
        <v>295</v>
      </c>
      <c r="B8" s="286"/>
      <c r="C8" s="295">
        <f aca="true" t="shared" si="0" ref="C8:J8">SUM(C5:C7)</f>
        <v>12000</v>
      </c>
      <c r="D8" s="296">
        <f t="shared" si="0"/>
        <v>10961.95</v>
      </c>
      <c r="E8" s="295">
        <f t="shared" si="0"/>
        <v>8250</v>
      </c>
      <c r="F8" s="296">
        <f t="shared" si="0"/>
        <v>9958.869999999999</v>
      </c>
      <c r="G8" s="295">
        <f t="shared" si="0"/>
        <v>5000</v>
      </c>
      <c r="H8" s="296">
        <f t="shared" si="0"/>
        <v>0</v>
      </c>
      <c r="I8" s="295">
        <f t="shared" si="0"/>
        <v>6500</v>
      </c>
      <c r="J8" s="297">
        <f t="shared" si="0"/>
        <v>5690</v>
      </c>
    </row>
    <row r="9" spans="1:12" ht="15.75" customHeight="1">
      <c r="A9" s="279"/>
      <c r="B9" s="298"/>
      <c r="C9" s="299"/>
      <c r="D9" s="299"/>
      <c r="E9" s="299"/>
      <c r="F9" s="299"/>
      <c r="G9" s="299"/>
      <c r="H9" s="299"/>
      <c r="I9" s="299"/>
      <c r="J9" s="300"/>
      <c r="L9" s="301"/>
    </row>
    <row r="10" spans="1:12" ht="15.75" customHeight="1">
      <c r="A10" s="302" t="s">
        <v>52</v>
      </c>
      <c r="B10" s="298"/>
      <c r="C10" s="299"/>
      <c r="D10" s="299"/>
      <c r="E10" s="299"/>
      <c r="F10" s="299"/>
      <c r="G10" s="299"/>
      <c r="H10" s="299"/>
      <c r="I10" s="299"/>
      <c r="J10" s="300"/>
      <c r="L10" s="301"/>
    </row>
    <row r="11" spans="1:10" ht="15.75" customHeight="1">
      <c r="A11" s="285" t="s">
        <v>90</v>
      </c>
      <c r="B11" s="286"/>
      <c r="C11" s="288">
        <v>985</v>
      </c>
      <c r="D11" s="292">
        <v>672</v>
      </c>
      <c r="E11" s="288">
        <v>1500</v>
      </c>
      <c r="F11" s="289"/>
      <c r="G11" s="288">
        <v>1500</v>
      </c>
      <c r="H11" s="289"/>
      <c r="I11" s="288">
        <v>0</v>
      </c>
      <c r="J11" s="286"/>
    </row>
    <row r="12" spans="1:10" ht="15.75" customHeight="1">
      <c r="A12" s="285" t="s">
        <v>91</v>
      </c>
      <c r="B12" s="286"/>
      <c r="C12" s="288">
        <v>0</v>
      </c>
      <c r="D12" s="292">
        <v>0</v>
      </c>
      <c r="E12" s="288">
        <v>0</v>
      </c>
      <c r="F12" s="289"/>
      <c r="G12" s="288">
        <v>0</v>
      </c>
      <c r="H12" s="289"/>
      <c r="I12" s="288">
        <v>0</v>
      </c>
      <c r="J12" s="286"/>
    </row>
    <row r="13" spans="1:10" ht="15.75" customHeight="1">
      <c r="A13" s="285" t="s">
        <v>296</v>
      </c>
      <c r="B13" s="286"/>
      <c r="C13" s="288">
        <v>0</v>
      </c>
      <c r="D13" s="303">
        <v>0</v>
      </c>
      <c r="E13" s="288">
        <v>0</v>
      </c>
      <c r="F13" s="289"/>
      <c r="G13" s="288">
        <v>0</v>
      </c>
      <c r="H13" s="289"/>
      <c r="I13" s="288">
        <v>0</v>
      </c>
      <c r="J13" s="286"/>
    </row>
    <row r="14" spans="1:10" ht="15.75" customHeight="1">
      <c r="A14" s="285" t="s">
        <v>297</v>
      </c>
      <c r="B14" s="286"/>
      <c r="C14" s="288">
        <v>600</v>
      </c>
      <c r="D14" s="303">
        <v>0</v>
      </c>
      <c r="E14" s="288">
        <v>0</v>
      </c>
      <c r="F14" s="289"/>
      <c r="G14" s="288">
        <v>0</v>
      </c>
      <c r="H14" s="289"/>
      <c r="I14" s="288">
        <v>0</v>
      </c>
      <c r="J14" s="286"/>
    </row>
    <row r="15" spans="1:10" ht="15.75" customHeight="1">
      <c r="A15" s="304" t="s">
        <v>92</v>
      </c>
      <c r="B15" s="281"/>
      <c r="C15" s="305"/>
      <c r="D15" s="305"/>
      <c r="E15" s="305"/>
      <c r="F15" s="305"/>
      <c r="G15" s="305"/>
      <c r="H15" s="305"/>
      <c r="I15" s="305"/>
      <c r="J15" s="281"/>
    </row>
    <row r="16" spans="1:10" ht="15.75" customHeight="1">
      <c r="A16" s="306"/>
      <c r="B16" s="307" t="s">
        <v>39</v>
      </c>
      <c r="C16" s="308">
        <v>0</v>
      </c>
      <c r="D16" s="308">
        <v>0</v>
      </c>
      <c r="E16" s="309"/>
      <c r="F16" s="309"/>
      <c r="G16" s="308">
        <v>0</v>
      </c>
      <c r="H16" s="309"/>
      <c r="I16" s="308">
        <v>0</v>
      </c>
      <c r="J16" s="307"/>
    </row>
    <row r="17" spans="1:10" ht="15.75" customHeight="1">
      <c r="A17" s="306"/>
      <c r="B17" s="307" t="s">
        <v>93</v>
      </c>
      <c r="C17" s="308">
        <v>0</v>
      </c>
      <c r="D17" s="308">
        <v>0</v>
      </c>
      <c r="E17" s="309"/>
      <c r="F17" s="309"/>
      <c r="G17" s="308">
        <v>0</v>
      </c>
      <c r="H17" s="309"/>
      <c r="I17" s="308">
        <v>0</v>
      </c>
      <c r="J17" s="307"/>
    </row>
    <row r="18" spans="1:10" ht="15.75" customHeight="1">
      <c r="A18" s="306"/>
      <c r="B18" s="307" t="s">
        <v>58</v>
      </c>
      <c r="C18" s="308">
        <v>0</v>
      </c>
      <c r="D18" s="308">
        <v>0</v>
      </c>
      <c r="E18" s="309"/>
      <c r="F18" s="309"/>
      <c r="G18" s="308">
        <v>0</v>
      </c>
      <c r="H18" s="309"/>
      <c r="I18" s="308">
        <v>0</v>
      </c>
      <c r="J18" s="307"/>
    </row>
    <row r="19" spans="1:12" ht="15.75" customHeight="1">
      <c r="A19" s="310" t="s">
        <v>94</v>
      </c>
      <c r="B19" s="281"/>
      <c r="C19" s="311"/>
      <c r="D19" s="311"/>
      <c r="E19" s="311"/>
      <c r="F19" s="311"/>
      <c r="G19" s="311"/>
      <c r="H19" s="311"/>
      <c r="I19" s="311"/>
      <c r="J19" s="312"/>
      <c r="K19" s="29"/>
      <c r="L19" s="5"/>
    </row>
    <row r="20" spans="1:12" ht="15.75" customHeight="1">
      <c r="A20" s="313"/>
      <c r="B20" s="286" t="s">
        <v>93</v>
      </c>
      <c r="C20" s="288">
        <v>3000</v>
      </c>
      <c r="D20" s="292">
        <v>4250</v>
      </c>
      <c r="E20" s="288">
        <v>3000</v>
      </c>
      <c r="F20" s="314">
        <v>2200</v>
      </c>
      <c r="G20" s="288">
        <v>6000</v>
      </c>
      <c r="H20" s="289"/>
      <c r="I20" s="288">
        <v>6000</v>
      </c>
      <c r="J20" s="315">
        <v>1050</v>
      </c>
      <c r="K20" s="316"/>
      <c r="L20" s="317"/>
    </row>
    <row r="21" spans="1:12" ht="15.75" customHeight="1">
      <c r="A21" s="313"/>
      <c r="B21" s="318" t="s">
        <v>97</v>
      </c>
      <c r="C21" s="288"/>
      <c r="D21" s="292"/>
      <c r="E21" s="288"/>
      <c r="F21" s="319"/>
      <c r="G21" s="288"/>
      <c r="H21" s="289"/>
      <c r="I21" s="288"/>
      <c r="J21" s="320">
        <v>100</v>
      </c>
      <c r="K21" s="316"/>
      <c r="L21" s="317"/>
    </row>
    <row r="22" spans="1:12" ht="15.75" customHeight="1">
      <c r="A22" s="313"/>
      <c r="B22" s="286" t="s">
        <v>99</v>
      </c>
      <c r="C22" s="288">
        <v>2000</v>
      </c>
      <c r="D22" s="292">
        <v>0</v>
      </c>
      <c r="E22" s="288">
        <v>2000</v>
      </c>
      <c r="F22" s="319">
        <v>1700</v>
      </c>
      <c r="G22" s="288">
        <v>5000</v>
      </c>
      <c r="H22" s="289"/>
      <c r="I22" s="288">
        <v>5000</v>
      </c>
      <c r="J22" s="321">
        <v>3975</v>
      </c>
      <c r="K22" s="316"/>
      <c r="L22" s="317"/>
    </row>
    <row r="23" spans="1:13" ht="15.75" customHeight="1">
      <c r="A23" s="313"/>
      <c r="B23" s="286" t="s">
        <v>101</v>
      </c>
      <c r="C23" s="288">
        <v>300</v>
      </c>
      <c r="D23" s="292">
        <v>1525.24</v>
      </c>
      <c r="E23" s="288">
        <v>1500</v>
      </c>
      <c r="F23" s="319">
        <v>901.02</v>
      </c>
      <c r="G23" s="288">
        <v>1500</v>
      </c>
      <c r="H23" s="289"/>
      <c r="I23" s="288">
        <v>1500</v>
      </c>
      <c r="J23" s="320">
        <v>520</v>
      </c>
      <c r="K23" s="316"/>
      <c r="L23" s="317"/>
      <c r="M23" s="322"/>
    </row>
    <row r="24" spans="1:13" ht="15.75" customHeight="1">
      <c r="A24" s="313"/>
      <c r="B24" s="286" t="s">
        <v>103</v>
      </c>
      <c r="C24" s="288">
        <v>1500</v>
      </c>
      <c r="D24" s="292">
        <v>1662.25</v>
      </c>
      <c r="E24" s="288">
        <v>1500</v>
      </c>
      <c r="F24" s="319">
        <v>1400</v>
      </c>
      <c r="G24" s="288">
        <v>2000</v>
      </c>
      <c r="H24" s="289"/>
      <c r="I24" s="288">
        <v>2000</v>
      </c>
      <c r="J24" s="320">
        <v>1850</v>
      </c>
      <c r="K24" s="316"/>
      <c r="L24" s="323"/>
      <c r="M24" s="324"/>
    </row>
    <row r="25" spans="1:12" ht="15.75" customHeight="1">
      <c r="A25" s="313"/>
      <c r="B25" s="286" t="s">
        <v>105</v>
      </c>
      <c r="C25" s="288">
        <v>300</v>
      </c>
      <c r="D25" s="292">
        <v>875</v>
      </c>
      <c r="E25" s="288">
        <v>300</v>
      </c>
      <c r="F25" s="319">
        <v>647.5</v>
      </c>
      <c r="G25" s="288">
        <v>600</v>
      </c>
      <c r="H25" s="289"/>
      <c r="I25" s="288">
        <v>600</v>
      </c>
      <c r="J25" s="315">
        <v>320</v>
      </c>
      <c r="K25" s="316"/>
      <c r="L25" s="323"/>
    </row>
    <row r="26" spans="1:13" ht="15.75" customHeight="1">
      <c r="A26" s="313"/>
      <c r="B26" s="286" t="s">
        <v>107</v>
      </c>
      <c r="C26" s="288">
        <v>500</v>
      </c>
      <c r="D26" s="292">
        <v>0</v>
      </c>
      <c r="E26" s="288">
        <v>0</v>
      </c>
      <c r="F26" s="319">
        <v>415</v>
      </c>
      <c r="G26" s="288">
        <v>0</v>
      </c>
      <c r="H26" s="289"/>
      <c r="I26" s="288">
        <v>0</v>
      </c>
      <c r="J26" s="315">
        <v>500</v>
      </c>
      <c r="K26" s="4" t="s">
        <v>109</v>
      </c>
      <c r="L26" s="325" t="s">
        <v>298</v>
      </c>
      <c r="M26" s="322"/>
    </row>
    <row r="27" spans="1:13" ht="15.75" customHeight="1">
      <c r="A27" s="313"/>
      <c r="B27" s="318" t="s">
        <v>111</v>
      </c>
      <c r="C27" s="326"/>
      <c r="D27" s="327"/>
      <c r="E27" s="326"/>
      <c r="F27" s="327"/>
      <c r="G27" s="326"/>
      <c r="H27" s="327"/>
      <c r="I27" s="288">
        <v>0</v>
      </c>
      <c r="J27" s="320">
        <v>145</v>
      </c>
      <c r="K27" s="316"/>
      <c r="L27" s="323"/>
      <c r="M27" s="322"/>
    </row>
    <row r="28" spans="1:13" ht="15.75" customHeight="1">
      <c r="A28" s="313"/>
      <c r="B28" s="328"/>
      <c r="C28" s="329"/>
      <c r="D28" s="314"/>
      <c r="E28" s="329"/>
      <c r="F28" s="314"/>
      <c r="G28" s="329"/>
      <c r="H28" s="330"/>
      <c r="I28" s="288"/>
      <c r="J28" s="315">
        <v>400</v>
      </c>
      <c r="K28" s="4" t="s">
        <v>299</v>
      </c>
      <c r="L28" s="331" t="s">
        <v>124</v>
      </c>
      <c r="M28" s="324"/>
    </row>
    <row r="29" spans="1:12" ht="15.75" customHeight="1">
      <c r="A29" s="313"/>
      <c r="B29" s="286" t="s">
        <v>113</v>
      </c>
      <c r="C29" s="288">
        <v>0</v>
      </c>
      <c r="D29" s="292">
        <v>0</v>
      </c>
      <c r="E29" s="288">
        <v>0</v>
      </c>
      <c r="F29" s="332"/>
      <c r="G29" s="288">
        <v>0</v>
      </c>
      <c r="H29" s="289"/>
      <c r="I29" s="288">
        <v>0</v>
      </c>
      <c r="J29" s="320">
        <v>439.58</v>
      </c>
      <c r="K29" s="225" t="s">
        <v>113</v>
      </c>
      <c r="L29" s="331"/>
    </row>
    <row r="30" spans="1:12" ht="15.75" customHeight="1">
      <c r="A30" s="313"/>
      <c r="B30" s="286" t="s">
        <v>300</v>
      </c>
      <c r="C30" s="288">
        <v>0</v>
      </c>
      <c r="D30" s="292">
        <v>2497</v>
      </c>
      <c r="E30" s="288">
        <v>2500</v>
      </c>
      <c r="F30" s="319">
        <v>1750</v>
      </c>
      <c r="G30" s="288">
        <v>2500</v>
      </c>
      <c r="H30" s="289"/>
      <c r="I30" s="288">
        <v>2500</v>
      </c>
      <c r="J30" s="315"/>
      <c r="K30" s="316"/>
      <c r="L30" s="317"/>
    </row>
    <row r="31" spans="1:13" ht="15.75" customHeight="1">
      <c r="A31" s="313"/>
      <c r="B31" s="286" t="s">
        <v>58</v>
      </c>
      <c r="C31" s="288">
        <v>600</v>
      </c>
      <c r="D31" s="292">
        <v>323.78</v>
      </c>
      <c r="E31" s="288">
        <v>500</v>
      </c>
      <c r="F31" s="319">
        <v>243</v>
      </c>
      <c r="G31" s="288">
        <v>500</v>
      </c>
      <c r="H31" s="289"/>
      <c r="I31" s="288">
        <v>500</v>
      </c>
      <c r="J31" s="315"/>
      <c r="K31" s="316"/>
      <c r="L31" s="323"/>
      <c r="M31" s="324"/>
    </row>
    <row r="32" spans="1:13" ht="15.75" customHeight="1">
      <c r="A32" s="333"/>
      <c r="B32" s="318" t="s">
        <v>119</v>
      </c>
      <c r="C32" s="326"/>
      <c r="D32" s="334"/>
      <c r="E32" s="326"/>
      <c r="F32" s="335"/>
      <c r="G32" s="326"/>
      <c r="H32" s="336"/>
      <c r="I32" s="288"/>
      <c r="J32" s="320">
        <v>95.29</v>
      </c>
      <c r="K32" s="337"/>
      <c r="L32" s="323"/>
      <c r="M32" s="322"/>
    </row>
    <row r="33" spans="1:13" ht="15.75" customHeight="1">
      <c r="A33" s="333"/>
      <c r="B33" s="318" t="s">
        <v>121</v>
      </c>
      <c r="C33" s="329"/>
      <c r="D33" s="334"/>
      <c r="E33" s="329"/>
      <c r="F33" s="335"/>
      <c r="G33" s="329"/>
      <c r="H33" s="336"/>
      <c r="I33" s="288"/>
      <c r="J33" s="320">
        <v>227.5</v>
      </c>
      <c r="K33" s="337"/>
      <c r="M33" s="322"/>
    </row>
    <row r="34" spans="1:13" ht="15.75" customHeight="1">
      <c r="A34" s="333"/>
      <c r="B34" s="328" t="s">
        <v>126</v>
      </c>
      <c r="C34" s="329">
        <v>100</v>
      </c>
      <c r="D34" s="314">
        <v>0</v>
      </c>
      <c r="E34" s="329">
        <v>100</v>
      </c>
      <c r="F34" s="314">
        <v>0</v>
      </c>
      <c r="G34" s="329">
        <v>100</v>
      </c>
      <c r="H34" s="330"/>
      <c r="I34" s="329">
        <v>100</v>
      </c>
      <c r="J34" s="338"/>
      <c r="K34" s="337"/>
      <c r="L34" s="4"/>
      <c r="M34" s="324"/>
    </row>
    <row r="35" spans="1:13" ht="15.75" customHeight="1">
      <c r="A35" s="333"/>
      <c r="B35" s="286" t="s">
        <v>39</v>
      </c>
      <c r="C35" s="288">
        <v>50</v>
      </c>
      <c r="D35" s="292">
        <v>0</v>
      </c>
      <c r="E35" s="339"/>
      <c r="F35" s="319">
        <v>0</v>
      </c>
      <c r="G35" s="288">
        <v>100</v>
      </c>
      <c r="H35" s="289"/>
      <c r="I35" s="288">
        <v>100</v>
      </c>
      <c r="J35" s="340">
        <v>50</v>
      </c>
      <c r="K35" s="4" t="s">
        <v>301</v>
      </c>
      <c r="L35" s="4"/>
      <c r="M35" s="324"/>
    </row>
    <row r="36" spans="1:13" ht="15.75" customHeight="1">
      <c r="A36" s="333"/>
      <c r="B36" s="341" t="s">
        <v>128</v>
      </c>
      <c r="C36" s="288">
        <v>2000</v>
      </c>
      <c r="D36" s="342">
        <v>2000</v>
      </c>
      <c r="E36" s="288">
        <v>2000</v>
      </c>
      <c r="F36" s="342">
        <v>2000</v>
      </c>
      <c r="G36" s="288">
        <v>2000</v>
      </c>
      <c r="H36" s="343"/>
      <c r="I36" s="288">
        <v>2000</v>
      </c>
      <c r="J36" s="344">
        <v>1000</v>
      </c>
      <c r="K36" s="337"/>
      <c r="L36" s="4"/>
      <c r="M36" s="324"/>
    </row>
    <row r="37" spans="1:13" ht="15.75" customHeight="1">
      <c r="A37" s="333" t="s">
        <v>302</v>
      </c>
      <c r="B37" s="345"/>
      <c r="C37" s="346">
        <f aca="true" t="shared" si="1" ref="C37:J37">SUM(C20:C36)</f>
        <v>10350</v>
      </c>
      <c r="D37" s="296">
        <f t="shared" si="1"/>
        <v>13133.27</v>
      </c>
      <c r="E37" s="346">
        <f t="shared" si="1"/>
        <v>13400</v>
      </c>
      <c r="F37" s="296">
        <f t="shared" si="1"/>
        <v>11256.52</v>
      </c>
      <c r="G37" s="346">
        <f t="shared" si="1"/>
        <v>20300</v>
      </c>
      <c r="H37" s="296">
        <f t="shared" si="1"/>
        <v>0</v>
      </c>
      <c r="I37" s="346">
        <f t="shared" si="1"/>
        <v>20300</v>
      </c>
      <c r="J37" s="297">
        <f t="shared" si="1"/>
        <v>10672.37</v>
      </c>
      <c r="K37" s="337"/>
      <c r="L37" s="4"/>
      <c r="M37" s="324"/>
    </row>
    <row r="38" spans="1:11" ht="15.75" customHeight="1">
      <c r="A38" s="347"/>
      <c r="B38" s="229"/>
      <c r="C38" s="292"/>
      <c r="D38" s="292"/>
      <c r="E38" s="292"/>
      <c r="F38" s="319"/>
      <c r="G38" s="292"/>
      <c r="H38" s="289"/>
      <c r="I38" s="292"/>
      <c r="J38" s="348"/>
      <c r="K38" s="349"/>
    </row>
    <row r="39" spans="2:11" ht="15.75" customHeight="1">
      <c r="B39" s="174"/>
      <c r="C39" s="350"/>
      <c r="D39" s="350"/>
      <c r="E39" s="350"/>
      <c r="F39" s="350"/>
      <c r="G39" s="350"/>
      <c r="H39" s="350"/>
      <c r="I39" s="350"/>
      <c r="K39" s="349"/>
    </row>
    <row r="40" spans="1:10" ht="15.75" customHeight="1">
      <c r="A40" s="310" t="s">
        <v>303</v>
      </c>
      <c r="B40" s="281"/>
      <c r="C40" s="305" t="s">
        <v>285</v>
      </c>
      <c r="D40" s="351"/>
      <c r="E40" s="305"/>
      <c r="F40" s="351"/>
      <c r="G40" s="305"/>
      <c r="H40" s="352"/>
      <c r="I40" s="305"/>
      <c r="J40" s="353"/>
    </row>
    <row r="41" spans="1:10" ht="15.75" customHeight="1">
      <c r="A41" s="306"/>
      <c r="B41" s="307" t="s">
        <v>93</v>
      </c>
      <c r="C41" s="308">
        <v>0</v>
      </c>
      <c r="D41" s="308">
        <v>0</v>
      </c>
      <c r="E41" s="308">
        <v>0</v>
      </c>
      <c r="F41" s="309"/>
      <c r="G41" s="308">
        <v>0</v>
      </c>
      <c r="H41" s="289"/>
      <c r="I41" s="308">
        <v>0</v>
      </c>
      <c r="J41" s="286"/>
    </row>
    <row r="42" spans="1:10" ht="15.75" customHeight="1">
      <c r="A42" s="306"/>
      <c r="B42" s="307" t="s">
        <v>304</v>
      </c>
      <c r="C42" s="308">
        <v>0</v>
      </c>
      <c r="D42" s="308">
        <v>0</v>
      </c>
      <c r="E42" s="308">
        <v>0</v>
      </c>
      <c r="F42" s="309"/>
      <c r="G42" s="308">
        <v>0</v>
      </c>
      <c r="H42" s="289"/>
      <c r="I42" s="308">
        <v>0</v>
      </c>
      <c r="J42" s="286"/>
    </row>
    <row r="43" spans="1:10" ht="15.75" customHeight="1">
      <c r="A43" s="306"/>
      <c r="B43" s="307" t="s">
        <v>126</v>
      </c>
      <c r="C43" s="308">
        <v>0</v>
      </c>
      <c r="D43" s="308">
        <v>0</v>
      </c>
      <c r="E43" s="308">
        <v>0</v>
      </c>
      <c r="F43" s="309"/>
      <c r="G43" s="308">
        <v>0</v>
      </c>
      <c r="H43" s="289"/>
      <c r="I43" s="308">
        <v>0</v>
      </c>
      <c r="J43" s="286"/>
    </row>
    <row r="44" spans="1:10" ht="15.75" customHeight="1">
      <c r="A44" s="306"/>
      <c r="B44" s="307" t="s">
        <v>103</v>
      </c>
      <c r="C44" s="308">
        <v>0</v>
      </c>
      <c r="D44" s="308">
        <v>0</v>
      </c>
      <c r="E44" s="308">
        <v>0</v>
      </c>
      <c r="F44" s="309"/>
      <c r="G44" s="308">
        <v>0</v>
      </c>
      <c r="H44" s="289"/>
      <c r="I44" s="308">
        <v>0</v>
      </c>
      <c r="J44" s="286"/>
    </row>
    <row r="45" spans="1:10" ht="15.75" customHeight="1">
      <c r="A45" s="306"/>
      <c r="B45" s="307" t="s">
        <v>105</v>
      </c>
      <c r="C45" s="308">
        <v>0</v>
      </c>
      <c r="D45" s="308">
        <v>0</v>
      </c>
      <c r="E45" s="308">
        <v>0</v>
      </c>
      <c r="F45" s="309"/>
      <c r="G45" s="308">
        <v>0</v>
      </c>
      <c r="H45" s="354"/>
      <c r="I45" s="308">
        <v>0</v>
      </c>
      <c r="J45" s="286"/>
    </row>
    <row r="46" spans="1:10" ht="15.75" customHeight="1">
      <c r="A46" s="306"/>
      <c r="B46" s="307" t="s">
        <v>107</v>
      </c>
      <c r="C46" s="308">
        <v>0</v>
      </c>
      <c r="D46" s="308">
        <v>0</v>
      </c>
      <c r="E46" s="308">
        <v>0</v>
      </c>
      <c r="F46" s="309"/>
      <c r="G46" s="308">
        <v>0</v>
      </c>
      <c r="H46" s="289"/>
      <c r="I46" s="308">
        <v>0</v>
      </c>
      <c r="J46" s="286"/>
    </row>
    <row r="47" spans="1:10" ht="15.75" customHeight="1">
      <c r="A47" s="306"/>
      <c r="B47" s="307" t="s">
        <v>101</v>
      </c>
      <c r="C47" s="308">
        <v>0</v>
      </c>
      <c r="D47" s="308">
        <v>0</v>
      </c>
      <c r="E47" s="308">
        <v>0</v>
      </c>
      <c r="F47" s="309"/>
      <c r="G47" s="308">
        <v>0</v>
      </c>
      <c r="H47" s="289"/>
      <c r="I47" s="308">
        <v>0</v>
      </c>
      <c r="J47" s="286"/>
    </row>
    <row r="48" spans="1:10" ht="15.75" customHeight="1">
      <c r="A48" s="306"/>
      <c r="B48" s="307" t="s">
        <v>99</v>
      </c>
      <c r="C48" s="308">
        <v>0</v>
      </c>
      <c r="D48" s="308">
        <v>0</v>
      </c>
      <c r="E48" s="308">
        <v>0</v>
      </c>
      <c r="F48" s="309"/>
      <c r="G48" s="308">
        <v>0</v>
      </c>
      <c r="H48" s="289"/>
      <c r="I48" s="308">
        <v>0</v>
      </c>
      <c r="J48" s="286"/>
    </row>
    <row r="49" spans="1:10" ht="15.75" customHeight="1">
      <c r="A49" s="306"/>
      <c r="B49" s="307" t="s">
        <v>305</v>
      </c>
      <c r="C49" s="308">
        <v>0</v>
      </c>
      <c r="D49" s="308">
        <v>0</v>
      </c>
      <c r="E49" s="308">
        <v>0</v>
      </c>
      <c r="F49" s="309"/>
      <c r="G49" s="308">
        <v>0</v>
      </c>
      <c r="H49" s="289"/>
      <c r="I49" s="308">
        <v>0</v>
      </c>
      <c r="J49" s="286"/>
    </row>
    <row r="50" spans="1:10" ht="15.75" customHeight="1">
      <c r="A50" s="306"/>
      <c r="B50" s="307" t="s">
        <v>58</v>
      </c>
      <c r="C50" s="308">
        <v>0</v>
      </c>
      <c r="D50" s="308">
        <v>0</v>
      </c>
      <c r="E50" s="308">
        <v>0</v>
      </c>
      <c r="F50" s="309"/>
      <c r="G50" s="308">
        <v>0</v>
      </c>
      <c r="H50" s="289"/>
      <c r="I50" s="308">
        <v>0</v>
      </c>
      <c r="J50" s="286"/>
    </row>
    <row r="51" spans="1:11" ht="15.75" customHeight="1">
      <c r="A51" s="310" t="s">
        <v>306</v>
      </c>
      <c r="B51" s="281"/>
      <c r="C51" s="305"/>
      <c r="D51" s="305"/>
      <c r="E51" s="305"/>
      <c r="F51" s="305"/>
      <c r="G51" s="305"/>
      <c r="H51" s="305"/>
      <c r="I51" s="305"/>
      <c r="J51" s="280"/>
      <c r="K51" s="11"/>
    </row>
    <row r="52" spans="1:16" ht="15.75" customHeight="1">
      <c r="A52" s="313"/>
      <c r="B52" s="286" t="s">
        <v>58</v>
      </c>
      <c r="C52" s="288">
        <v>750</v>
      </c>
      <c r="D52" s="292">
        <v>572.75</v>
      </c>
      <c r="E52" s="288">
        <v>600</v>
      </c>
      <c r="F52" s="287">
        <v>331</v>
      </c>
      <c r="G52" s="308">
        <v>0</v>
      </c>
      <c r="H52" s="289"/>
      <c r="I52" s="308">
        <v>0</v>
      </c>
      <c r="J52" s="355">
        <v>273</v>
      </c>
      <c r="K52" s="235"/>
      <c r="M52" s="356"/>
      <c r="N52" s="356"/>
      <c r="O52" s="357"/>
      <c r="P52" s="358"/>
    </row>
    <row r="53" spans="1:16" ht="15.75" customHeight="1">
      <c r="A53" s="313"/>
      <c r="B53" s="286" t="s">
        <v>307</v>
      </c>
      <c r="C53" s="288">
        <v>600</v>
      </c>
      <c r="D53" s="292">
        <v>600</v>
      </c>
      <c r="E53" s="288">
        <v>600</v>
      </c>
      <c r="F53" s="292">
        <v>600</v>
      </c>
      <c r="G53" s="308">
        <v>0</v>
      </c>
      <c r="H53" s="289"/>
      <c r="I53" s="308">
        <v>100</v>
      </c>
      <c r="J53" s="320">
        <v>50</v>
      </c>
      <c r="K53" s="20"/>
      <c r="M53" s="356"/>
      <c r="N53" s="356"/>
      <c r="O53" s="357"/>
      <c r="P53" s="357"/>
    </row>
    <row r="54" spans="1:16" ht="15.75" customHeight="1">
      <c r="A54" s="359"/>
      <c r="B54" s="286" t="s">
        <v>308</v>
      </c>
      <c r="C54" s="288">
        <v>400</v>
      </c>
      <c r="D54" s="292">
        <v>500</v>
      </c>
      <c r="E54" s="288">
        <v>500</v>
      </c>
      <c r="F54" s="292">
        <v>0</v>
      </c>
      <c r="G54" s="308">
        <v>0</v>
      </c>
      <c r="H54" s="289"/>
      <c r="I54" s="308">
        <v>0</v>
      </c>
      <c r="J54" s="315"/>
      <c r="K54" s="235"/>
      <c r="M54" s="356"/>
      <c r="N54" s="356"/>
      <c r="O54" s="357"/>
      <c r="P54" s="357"/>
    </row>
    <row r="55" spans="1:16" ht="15.75" customHeight="1">
      <c r="A55" s="313"/>
      <c r="B55" s="286" t="s">
        <v>309</v>
      </c>
      <c r="C55" s="288">
        <v>2200</v>
      </c>
      <c r="D55" s="292">
        <v>1468.58</v>
      </c>
      <c r="E55" s="288">
        <v>2000</v>
      </c>
      <c r="F55" s="292">
        <v>968.17</v>
      </c>
      <c r="G55" s="308">
        <v>0</v>
      </c>
      <c r="H55" s="289"/>
      <c r="I55" s="308">
        <v>0</v>
      </c>
      <c r="J55" s="315">
        <v>155.07</v>
      </c>
      <c r="K55" s="20"/>
      <c r="M55" s="356"/>
      <c r="N55" s="356"/>
      <c r="O55" s="357"/>
      <c r="P55" s="358"/>
    </row>
    <row r="56" spans="1:16" ht="15.75" customHeight="1">
      <c r="A56" s="313"/>
      <c r="B56" s="286" t="s">
        <v>7</v>
      </c>
      <c r="C56" s="288">
        <v>1250</v>
      </c>
      <c r="D56" s="292">
        <v>0</v>
      </c>
      <c r="E56" s="288">
        <v>1500</v>
      </c>
      <c r="F56" s="292">
        <v>1905</v>
      </c>
      <c r="G56" s="308">
        <v>0</v>
      </c>
      <c r="H56" s="289"/>
      <c r="I56" s="308">
        <v>1000</v>
      </c>
      <c r="J56" s="321">
        <v>950</v>
      </c>
      <c r="K56" s="20"/>
      <c r="M56" s="356"/>
      <c r="N56" s="356"/>
      <c r="O56" s="357"/>
      <c r="P56" s="357"/>
    </row>
    <row r="57" spans="1:16" ht="15.75" customHeight="1">
      <c r="A57" s="313"/>
      <c r="B57" s="286" t="s">
        <v>310</v>
      </c>
      <c r="C57" s="288">
        <v>4300</v>
      </c>
      <c r="D57" s="292">
        <v>3097.06</v>
      </c>
      <c r="E57" s="288">
        <v>3000</v>
      </c>
      <c r="F57" s="292">
        <v>3111.88</v>
      </c>
      <c r="G57" s="308">
        <v>0</v>
      </c>
      <c r="H57" s="289"/>
      <c r="I57" s="308">
        <v>1500</v>
      </c>
      <c r="J57" s="315">
        <v>1000</v>
      </c>
      <c r="K57" s="360"/>
      <c r="M57" s="361"/>
      <c r="N57" s="356"/>
      <c r="O57" s="357"/>
      <c r="P57" s="358"/>
    </row>
    <row r="58" spans="1:16" ht="15.75" customHeight="1">
      <c r="A58" s="313"/>
      <c r="B58" s="286" t="s">
        <v>311</v>
      </c>
      <c r="C58" s="288">
        <v>1200</v>
      </c>
      <c r="D58" s="292">
        <v>1320</v>
      </c>
      <c r="E58" s="288">
        <v>1350</v>
      </c>
      <c r="F58" s="292">
        <v>1396.96</v>
      </c>
      <c r="G58" s="308">
        <v>0</v>
      </c>
      <c r="H58" s="289"/>
      <c r="I58" s="308">
        <v>1500</v>
      </c>
      <c r="J58" s="320">
        <v>1414.88</v>
      </c>
      <c r="K58" s="360"/>
      <c r="M58" s="356"/>
      <c r="N58" s="356"/>
      <c r="O58" s="357"/>
      <c r="P58" s="357"/>
    </row>
    <row r="59" spans="1:16" ht="15.75" customHeight="1">
      <c r="A59" s="313"/>
      <c r="B59" s="286" t="s">
        <v>312</v>
      </c>
      <c r="C59" s="288">
        <v>1200</v>
      </c>
      <c r="D59" s="292">
        <v>1350</v>
      </c>
      <c r="E59" s="288">
        <v>0</v>
      </c>
      <c r="F59" s="292">
        <v>0</v>
      </c>
      <c r="G59" s="308">
        <v>0</v>
      </c>
      <c r="H59" s="289"/>
      <c r="I59" s="308">
        <v>0</v>
      </c>
      <c r="J59" s="315"/>
      <c r="K59" s="362"/>
      <c r="M59" s="356"/>
      <c r="N59" s="356"/>
      <c r="O59" s="357"/>
      <c r="P59" s="357"/>
    </row>
    <row r="60" spans="1:16" ht="15.75" customHeight="1">
      <c r="A60" s="313"/>
      <c r="B60" s="286" t="s">
        <v>103</v>
      </c>
      <c r="C60" s="288">
        <v>3000</v>
      </c>
      <c r="D60" s="292">
        <v>3000</v>
      </c>
      <c r="E60" s="288">
        <v>3000</v>
      </c>
      <c r="F60" s="292">
        <v>2153.67</v>
      </c>
      <c r="G60" s="308">
        <v>0</v>
      </c>
      <c r="H60" s="289"/>
      <c r="I60" s="308">
        <v>1500</v>
      </c>
      <c r="J60" s="315">
        <v>1963.79</v>
      </c>
      <c r="K60" s="136"/>
      <c r="M60" s="356"/>
      <c r="N60" s="356"/>
      <c r="O60" s="357"/>
      <c r="P60" s="357"/>
    </row>
    <row r="61" spans="1:16" ht="15.75" customHeight="1">
      <c r="A61" s="313"/>
      <c r="B61" s="286" t="s">
        <v>313</v>
      </c>
      <c r="C61" s="288">
        <v>300</v>
      </c>
      <c r="D61" s="292">
        <v>310</v>
      </c>
      <c r="E61" s="288">
        <v>310</v>
      </c>
      <c r="F61" s="292">
        <v>360</v>
      </c>
      <c r="G61" s="308">
        <v>0</v>
      </c>
      <c r="H61" s="289"/>
      <c r="I61" s="308">
        <v>425</v>
      </c>
      <c r="J61" s="320">
        <v>892.8</v>
      </c>
      <c r="K61" s="235"/>
      <c r="M61" s="356"/>
      <c r="N61" s="356"/>
      <c r="O61" s="357"/>
      <c r="P61" s="357"/>
    </row>
    <row r="62" spans="1:16" ht="15.75" customHeight="1">
      <c r="A62" s="313"/>
      <c r="B62" s="286" t="s">
        <v>164</v>
      </c>
      <c r="C62" s="288">
        <v>500</v>
      </c>
      <c r="D62" s="292">
        <v>0</v>
      </c>
      <c r="E62" s="288">
        <v>0</v>
      </c>
      <c r="F62" s="292">
        <v>0</v>
      </c>
      <c r="G62" s="308">
        <v>0</v>
      </c>
      <c r="H62" s="289"/>
      <c r="I62" s="308">
        <v>0</v>
      </c>
      <c r="J62" s="315"/>
      <c r="K62" s="363"/>
      <c r="M62" s="356"/>
      <c r="N62" s="356"/>
      <c r="O62" s="357"/>
      <c r="P62" s="357"/>
    </row>
    <row r="63" spans="1:16" ht="15.75" customHeight="1">
      <c r="A63" s="193" t="s">
        <v>166</v>
      </c>
      <c r="B63" s="286"/>
      <c r="C63" s="288">
        <v>2000</v>
      </c>
      <c r="D63" s="292">
        <v>0</v>
      </c>
      <c r="E63" s="288">
        <v>2000</v>
      </c>
      <c r="F63" s="364">
        <v>5695.59</v>
      </c>
      <c r="G63" s="308">
        <v>0</v>
      </c>
      <c r="H63" s="289"/>
      <c r="I63" s="308">
        <v>0</v>
      </c>
      <c r="J63" s="315"/>
      <c r="K63" s="360"/>
      <c r="M63" s="356"/>
      <c r="N63" s="356"/>
      <c r="O63" s="357"/>
      <c r="P63" s="357"/>
    </row>
    <row r="64" spans="1:16" ht="15.75" customHeight="1">
      <c r="A64" s="365"/>
      <c r="B64" s="286" t="s">
        <v>169</v>
      </c>
      <c r="C64" s="288"/>
      <c r="D64" s="292"/>
      <c r="E64" s="288"/>
      <c r="F64" s="292"/>
      <c r="G64" s="308">
        <v>0</v>
      </c>
      <c r="H64" s="289"/>
      <c r="I64" s="366">
        <v>150</v>
      </c>
      <c r="J64" s="315">
        <v>60</v>
      </c>
      <c r="K64" s="363"/>
      <c r="M64" s="356"/>
      <c r="N64" s="356"/>
      <c r="O64" s="357"/>
      <c r="P64" s="358"/>
    </row>
    <row r="65" spans="1:12" ht="15.75" customHeight="1">
      <c r="A65" s="367"/>
      <c r="B65" s="368" t="s">
        <v>172</v>
      </c>
      <c r="C65" s="288"/>
      <c r="D65" s="292"/>
      <c r="E65" s="288"/>
      <c r="F65" s="369"/>
      <c r="G65" s="308"/>
      <c r="H65" s="289"/>
      <c r="I65" s="366"/>
      <c r="J65" s="370">
        <v>501.94</v>
      </c>
      <c r="K65" s="225"/>
      <c r="L65" s="283"/>
    </row>
    <row r="66" spans="1:12" ht="15.75" customHeight="1">
      <c r="A66" s="672" t="s">
        <v>314</v>
      </c>
      <c r="B66" s="670"/>
      <c r="C66" s="288">
        <v>1000</v>
      </c>
      <c r="D66" s="292">
        <v>647.55</v>
      </c>
      <c r="E66" s="288">
        <v>1000</v>
      </c>
      <c r="F66" s="369"/>
      <c r="G66" s="308">
        <v>0</v>
      </c>
      <c r="H66" s="289"/>
      <c r="I66" s="366">
        <v>325</v>
      </c>
      <c r="J66" s="370">
        <v>160</v>
      </c>
      <c r="K66" s="225" t="s">
        <v>178</v>
      </c>
      <c r="L66" s="283"/>
    </row>
    <row r="67" spans="1:11" ht="15.75" customHeight="1">
      <c r="A67" s="673"/>
      <c r="B67" s="674"/>
      <c r="C67" s="339"/>
      <c r="D67" s="289"/>
      <c r="E67" s="339"/>
      <c r="F67" s="289"/>
      <c r="G67" s="308"/>
      <c r="H67" s="371"/>
      <c r="I67" s="372"/>
      <c r="J67" s="373"/>
      <c r="K67" s="268"/>
    </row>
    <row r="68" spans="1:14" ht="15.75" customHeight="1">
      <c r="A68" s="374" t="s">
        <v>315</v>
      </c>
      <c r="B68" s="229"/>
      <c r="C68" s="375">
        <f>SUM(C52:C67)</f>
        <v>18700</v>
      </c>
      <c r="D68" s="376">
        <f>SUM(D52:D67)</f>
        <v>12865.939999999999</v>
      </c>
      <c r="E68" s="375">
        <f>SUM(E52:E67)</f>
        <v>15860</v>
      </c>
      <c r="F68" s="376">
        <f>SUM(F52:F67)</f>
        <v>16522.27</v>
      </c>
      <c r="G68" s="366"/>
      <c r="H68" s="371"/>
      <c r="I68" s="372">
        <f>SUM(I52:I67)</f>
        <v>6500</v>
      </c>
      <c r="J68" s="377">
        <f>SUM(J52:J67)</f>
        <v>7421.48</v>
      </c>
      <c r="K68" s="378"/>
      <c r="L68" s="379"/>
      <c r="M68" s="379"/>
      <c r="N68" s="379"/>
    </row>
    <row r="69" spans="1:14" ht="15.75" customHeight="1">
      <c r="A69" s="359"/>
      <c r="B69" s="286"/>
      <c r="C69" s="339"/>
      <c r="D69" s="299"/>
      <c r="E69" s="339"/>
      <c r="F69" s="299"/>
      <c r="G69" s="380"/>
      <c r="H69" s="289"/>
      <c r="I69" s="381"/>
      <c r="J69" s="382"/>
      <c r="K69" s="383"/>
      <c r="L69" s="384"/>
      <c r="M69" s="385"/>
      <c r="N69" s="383"/>
    </row>
    <row r="70" spans="1:14" ht="15.75" customHeight="1">
      <c r="A70" s="386" t="s">
        <v>316</v>
      </c>
      <c r="B70" s="387"/>
      <c r="C70" s="388">
        <f>SUM(C37,C68)</f>
        <v>29050</v>
      </c>
      <c r="D70" s="296">
        <f>SUM(D37,D68)</f>
        <v>25999.21</v>
      </c>
      <c r="E70" s="388">
        <f>SUM(E37,E68)</f>
        <v>29260</v>
      </c>
      <c r="F70" s="296">
        <f>SUM(F37,F68)</f>
        <v>27778.79</v>
      </c>
      <c r="G70" s="388">
        <f>SUM(G37,G68)</f>
        <v>20300</v>
      </c>
      <c r="H70" s="336"/>
      <c r="I70" s="388">
        <f>SUM(I37,I68)</f>
        <v>26800</v>
      </c>
      <c r="J70" s="389">
        <f>SUM(J37,J68)</f>
        <v>18093.85</v>
      </c>
      <c r="K70" s="383"/>
      <c r="L70" s="385"/>
      <c r="M70" s="385"/>
      <c r="N70" s="383"/>
    </row>
    <row r="71" spans="1:14" ht="15.75" customHeight="1">
      <c r="A71" s="386" t="s">
        <v>317</v>
      </c>
      <c r="B71" s="286"/>
      <c r="C71" s="372">
        <f>C8-C70</f>
        <v>-17050</v>
      </c>
      <c r="D71" s="376">
        <f>D8-D70</f>
        <v>-15037.259999999998</v>
      </c>
      <c r="E71" s="372">
        <f>E8-E70</f>
        <v>-21010</v>
      </c>
      <c r="F71" s="376">
        <f>F8-F70</f>
        <v>-17819.920000000002</v>
      </c>
      <c r="G71" s="372">
        <f>G8-G70</f>
        <v>-15300</v>
      </c>
      <c r="H71" s="354">
        <f>H70-H8</f>
        <v>0</v>
      </c>
      <c r="I71" s="372">
        <f>I8-I70</f>
        <v>-20300</v>
      </c>
      <c r="J71" s="376">
        <f>J8-J70</f>
        <v>-12403.849999999999</v>
      </c>
      <c r="L71" s="385"/>
      <c r="M71" s="383"/>
      <c r="N71" s="385"/>
    </row>
    <row r="72" spans="12:14" ht="15.75" customHeight="1">
      <c r="L72" s="225"/>
      <c r="M72" s="383"/>
      <c r="N72" s="385"/>
    </row>
    <row r="73" spans="12:14" ht="15.75" customHeight="1">
      <c r="L73" s="225"/>
      <c r="M73" s="383"/>
      <c r="N73" s="225"/>
    </row>
    <row r="74" spans="12:14" ht="15.75" customHeight="1">
      <c r="L74" s="225"/>
      <c r="M74" s="383"/>
      <c r="N74" s="225"/>
    </row>
    <row r="75" spans="1:14" ht="15.75" customHeight="1">
      <c r="A75" s="390"/>
      <c r="K75" s="391"/>
      <c r="L75" s="383"/>
      <c r="M75" s="383"/>
      <c r="N75" s="383"/>
    </row>
    <row r="76" spans="1:14" ht="15.75" customHeight="1">
      <c r="A76" s="390"/>
      <c r="L76" s="225"/>
      <c r="M76" s="383"/>
      <c r="N76" s="225"/>
    </row>
    <row r="77" spans="1:13" ht="15.75" customHeight="1">
      <c r="A77" s="392"/>
      <c r="M77" s="301"/>
    </row>
    <row r="78" ht="15.75" customHeight="1">
      <c r="A78" s="392"/>
    </row>
    <row r="79" spans="1:12" ht="15.75" customHeight="1">
      <c r="A79" s="392"/>
      <c r="L79" s="385"/>
    </row>
    <row r="80" spans="1:12" ht="15.75" customHeight="1">
      <c r="A80" s="392"/>
      <c r="L80" s="385"/>
    </row>
    <row r="81" spans="1:12" ht="15.75" customHeight="1">
      <c r="A81" s="393"/>
      <c r="L81" s="385"/>
    </row>
    <row r="82" ht="15.75" customHeight="1">
      <c r="A82" s="393"/>
    </row>
    <row r="83" ht="15.75" customHeight="1">
      <c r="A83" s="392"/>
    </row>
    <row r="84" ht="15.75" customHeight="1">
      <c r="A84" s="392"/>
    </row>
    <row r="85" ht="15.75" customHeight="1">
      <c r="A85" s="392"/>
    </row>
    <row r="86" ht="15.75" customHeight="1">
      <c r="A86" s="393"/>
    </row>
    <row r="87" ht="15.75" customHeight="1">
      <c r="A87" s="392"/>
    </row>
    <row r="88" ht="15.75" customHeight="1">
      <c r="A88" s="392"/>
    </row>
    <row r="89" ht="15.75" customHeight="1">
      <c r="A89" s="392"/>
    </row>
    <row r="90" ht="15.75" customHeight="1">
      <c r="A90" s="394"/>
    </row>
    <row r="91" ht="15.75" customHeight="1">
      <c r="A91" s="394"/>
    </row>
    <row r="92" ht="15.75" customHeight="1">
      <c r="A92" s="394"/>
    </row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</sheetData>
  <sheetProtection/>
  <mergeCells count="1">
    <mergeCell ref="A66:B6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46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24.00390625" style="0" customWidth="1"/>
    <col min="2" max="2" width="18.28125" style="0" customWidth="1"/>
    <col min="3" max="4" width="11.28125" style="0" customWidth="1"/>
    <col min="5" max="5" width="11.421875" style="0" customWidth="1"/>
    <col min="6" max="6" width="10.421875" style="0" customWidth="1"/>
    <col min="7" max="7" width="11.00390625" style="0" customWidth="1"/>
    <col min="8" max="8" width="9.00390625" style="0" customWidth="1"/>
    <col min="9" max="9" width="13.00390625" style="0" customWidth="1"/>
    <col min="10" max="10" width="12.421875" style="0" customWidth="1"/>
  </cols>
  <sheetData>
    <row r="1" spans="1:7" ht="15.75" customHeight="1">
      <c r="A1" s="395" t="s">
        <v>318</v>
      </c>
      <c r="B1" s="5"/>
      <c r="C1" s="5"/>
      <c r="D1" s="5"/>
      <c r="E1" s="5"/>
      <c r="F1" s="5"/>
      <c r="G1" s="5"/>
    </row>
    <row r="2" spans="1:7" ht="15.75" customHeight="1">
      <c r="A2" s="5"/>
      <c r="B2" s="5"/>
      <c r="C2" s="5"/>
      <c r="D2" s="5"/>
      <c r="E2" s="5"/>
      <c r="F2" s="5"/>
      <c r="G2" s="5"/>
    </row>
    <row r="3" spans="1:15" ht="15.75" customHeight="1">
      <c r="A3" s="396" t="s">
        <v>319</v>
      </c>
      <c r="B3" s="397"/>
      <c r="C3" s="398">
        <v>2018</v>
      </c>
      <c r="D3" s="398">
        <v>2018</v>
      </c>
      <c r="E3" s="398">
        <v>2019</v>
      </c>
      <c r="F3" s="398">
        <v>2019</v>
      </c>
      <c r="G3" s="399">
        <v>2020</v>
      </c>
      <c r="H3" s="399">
        <v>2020</v>
      </c>
      <c r="I3" s="399">
        <v>2021</v>
      </c>
      <c r="J3" s="399">
        <v>2021</v>
      </c>
      <c r="K3" s="399"/>
      <c r="L3" s="399">
        <v>2022</v>
      </c>
      <c r="M3" s="399">
        <v>2022</v>
      </c>
      <c r="N3" s="272"/>
      <c r="O3" s="272"/>
    </row>
    <row r="4" spans="1:15" ht="15.75" customHeight="1">
      <c r="A4" s="400"/>
      <c r="B4" s="400"/>
      <c r="C4" s="276" t="s">
        <v>0</v>
      </c>
      <c r="D4" s="401" t="s">
        <v>1</v>
      </c>
      <c r="E4" s="276" t="s">
        <v>0</v>
      </c>
      <c r="F4" s="401" t="s">
        <v>1</v>
      </c>
      <c r="G4" s="276" t="s">
        <v>0</v>
      </c>
      <c r="H4" s="276" t="s">
        <v>1</v>
      </c>
      <c r="I4" s="276" t="s">
        <v>0</v>
      </c>
      <c r="J4" s="276" t="s">
        <v>1</v>
      </c>
      <c r="K4" s="276"/>
      <c r="L4" s="402" t="s">
        <v>320</v>
      </c>
      <c r="M4" s="403" t="s">
        <v>1</v>
      </c>
      <c r="N4" s="403"/>
      <c r="O4" s="403"/>
    </row>
    <row r="5" spans="1:15" ht="15.75" customHeight="1">
      <c r="A5" s="400"/>
      <c r="B5" s="400"/>
      <c r="C5" s="400"/>
      <c r="D5" s="404"/>
      <c r="E5" s="400"/>
      <c r="F5" s="404"/>
      <c r="G5" s="400"/>
      <c r="H5" s="405"/>
      <c r="I5" s="405"/>
      <c r="J5" s="16" t="s">
        <v>3</v>
      </c>
      <c r="K5" s="229"/>
      <c r="L5" s="328"/>
      <c r="M5" s="328"/>
      <c r="N5" s="328"/>
      <c r="O5" s="328"/>
    </row>
    <row r="6" spans="1:15" ht="15.75" customHeight="1">
      <c r="A6" s="406" t="s">
        <v>321</v>
      </c>
      <c r="B6" s="407"/>
      <c r="C6" s="408">
        <v>400</v>
      </c>
      <c r="D6" s="409">
        <v>400</v>
      </c>
      <c r="E6" s="408">
        <v>400</v>
      </c>
      <c r="F6" s="409">
        <v>400</v>
      </c>
      <c r="G6" s="408">
        <v>400</v>
      </c>
      <c r="H6" s="252"/>
      <c r="I6" s="410">
        <v>400</v>
      </c>
      <c r="J6" s="410">
        <v>400</v>
      </c>
      <c r="K6" s="411" t="s">
        <v>185</v>
      </c>
      <c r="L6" s="412">
        <v>400</v>
      </c>
      <c r="M6" s="328"/>
      <c r="N6" s="413" t="s">
        <v>321</v>
      </c>
      <c r="O6" s="400"/>
    </row>
    <row r="7" spans="1:15" ht="15.75" customHeight="1">
      <c r="A7" s="407" t="s">
        <v>322</v>
      </c>
      <c r="B7" s="407" t="s">
        <v>323</v>
      </c>
      <c r="C7" s="408">
        <v>4075</v>
      </c>
      <c r="D7" s="409">
        <v>4075</v>
      </c>
      <c r="E7" s="408">
        <v>4075</v>
      </c>
      <c r="F7" s="409">
        <v>4075</v>
      </c>
      <c r="G7" s="408">
        <v>4075</v>
      </c>
      <c r="H7" s="252"/>
      <c r="I7" s="410">
        <v>4075</v>
      </c>
      <c r="J7" s="410">
        <v>4075</v>
      </c>
      <c r="K7" s="411"/>
      <c r="L7" s="412">
        <v>4075</v>
      </c>
      <c r="M7" s="328"/>
      <c r="N7" s="400" t="s">
        <v>322</v>
      </c>
      <c r="O7" s="413" t="s">
        <v>323</v>
      </c>
    </row>
    <row r="8" spans="1:15" ht="15.75" customHeight="1">
      <c r="A8" s="407" t="s">
        <v>324</v>
      </c>
      <c r="B8" s="407" t="s">
        <v>323</v>
      </c>
      <c r="C8" s="408">
        <v>2050</v>
      </c>
      <c r="D8" s="409">
        <v>2050</v>
      </c>
      <c r="E8" s="408">
        <v>2050</v>
      </c>
      <c r="F8" s="409">
        <v>1850</v>
      </c>
      <c r="G8" s="408">
        <v>2050</v>
      </c>
      <c r="H8" s="252"/>
      <c r="I8" s="410">
        <v>2050</v>
      </c>
      <c r="J8" s="410">
        <v>2050</v>
      </c>
      <c r="K8" s="411"/>
      <c r="L8" s="412">
        <v>2050</v>
      </c>
      <c r="M8" s="328"/>
      <c r="N8" s="400" t="s">
        <v>324</v>
      </c>
      <c r="O8" s="413" t="s">
        <v>323</v>
      </c>
    </row>
    <row r="9" spans="1:15" ht="15.75" customHeight="1">
      <c r="A9" s="406" t="s">
        <v>188</v>
      </c>
      <c r="B9" s="407"/>
      <c r="C9" s="408">
        <v>280</v>
      </c>
      <c r="D9" s="409">
        <v>0</v>
      </c>
      <c r="E9" s="408">
        <v>280</v>
      </c>
      <c r="F9" s="409">
        <v>0</v>
      </c>
      <c r="G9" s="408">
        <v>0</v>
      </c>
      <c r="H9" s="252"/>
      <c r="I9" s="410">
        <v>0</v>
      </c>
      <c r="J9" s="410"/>
      <c r="K9" s="252"/>
      <c r="L9" s="400"/>
      <c r="M9" s="328"/>
      <c r="N9" s="400"/>
      <c r="O9" s="400"/>
    </row>
    <row r="10" spans="1:15" ht="15.75" customHeight="1">
      <c r="A10" s="406" t="s">
        <v>325</v>
      </c>
      <c r="B10" s="407"/>
      <c r="C10" s="408">
        <v>4500</v>
      </c>
      <c r="D10" s="409">
        <v>3343.89</v>
      </c>
      <c r="E10" s="408">
        <v>4000</v>
      </c>
      <c r="F10" s="414">
        <v>3234.06</v>
      </c>
      <c r="G10" s="408">
        <v>4500</v>
      </c>
      <c r="H10" s="252"/>
      <c r="I10" s="415">
        <v>4500</v>
      </c>
      <c r="J10" s="416">
        <v>4214.5</v>
      </c>
      <c r="K10" s="252"/>
      <c r="L10" s="412">
        <v>4500</v>
      </c>
      <c r="M10" s="328"/>
      <c r="N10" s="413" t="s">
        <v>325</v>
      </c>
      <c r="O10" s="400"/>
    </row>
    <row r="11" spans="1:15" ht="15.75" customHeight="1">
      <c r="A11" s="407" t="s">
        <v>190</v>
      </c>
      <c r="B11" s="407"/>
      <c r="C11" s="408">
        <v>300</v>
      </c>
      <c r="D11" s="409">
        <v>13.66</v>
      </c>
      <c r="E11" s="408">
        <v>25</v>
      </c>
      <c r="F11" s="417"/>
      <c r="G11" s="408">
        <v>25</v>
      </c>
      <c r="H11" s="252"/>
      <c r="I11" s="410">
        <v>25</v>
      </c>
      <c r="J11" s="410"/>
      <c r="K11" s="252"/>
      <c r="L11" s="418">
        <v>50</v>
      </c>
      <c r="M11" s="328"/>
      <c r="N11" s="400" t="s">
        <v>190</v>
      </c>
      <c r="O11" s="400"/>
    </row>
    <row r="12" spans="1:15" ht="15.75" customHeight="1">
      <c r="A12" s="407" t="s">
        <v>191</v>
      </c>
      <c r="B12" s="407"/>
      <c r="C12" s="408">
        <v>400</v>
      </c>
      <c r="D12" s="409">
        <v>224.75</v>
      </c>
      <c r="E12" s="408">
        <v>400</v>
      </c>
      <c r="F12" s="409">
        <v>230</v>
      </c>
      <c r="G12" s="408">
        <v>400</v>
      </c>
      <c r="H12" s="408">
        <v>230</v>
      </c>
      <c r="I12" s="410">
        <v>400</v>
      </c>
      <c r="J12" s="410"/>
      <c r="K12" s="252"/>
      <c r="L12" s="419">
        <v>50</v>
      </c>
      <c r="M12" s="328"/>
      <c r="N12" s="400" t="s">
        <v>191</v>
      </c>
      <c r="O12" s="400"/>
    </row>
    <row r="13" spans="1:15" ht="15.75" customHeight="1">
      <c r="A13" s="407" t="s">
        <v>192</v>
      </c>
      <c r="B13" s="407"/>
      <c r="C13" s="408">
        <v>150</v>
      </c>
      <c r="D13" s="409">
        <v>8.13</v>
      </c>
      <c r="E13" s="408">
        <v>25</v>
      </c>
      <c r="F13" s="417"/>
      <c r="G13" s="408">
        <v>50</v>
      </c>
      <c r="H13" s="252"/>
      <c r="I13" s="415">
        <v>50</v>
      </c>
      <c r="J13" s="415"/>
      <c r="K13" s="252"/>
      <c r="L13" s="412">
        <v>25</v>
      </c>
      <c r="M13" s="328"/>
      <c r="N13" s="413" t="s">
        <v>192</v>
      </c>
      <c r="O13" s="400"/>
    </row>
    <row r="14" spans="1:15" ht="15.75" customHeight="1">
      <c r="A14" s="407" t="s">
        <v>193</v>
      </c>
      <c r="B14" s="407"/>
      <c r="C14" s="408">
        <v>150</v>
      </c>
      <c r="D14" s="409">
        <v>0</v>
      </c>
      <c r="E14" s="408">
        <v>0</v>
      </c>
      <c r="F14" s="417"/>
      <c r="G14" s="408">
        <v>0</v>
      </c>
      <c r="H14" s="252"/>
      <c r="I14" s="410">
        <v>0</v>
      </c>
      <c r="J14" s="410"/>
      <c r="K14" s="252"/>
      <c r="L14" s="400"/>
      <c r="M14" s="328"/>
      <c r="N14" s="400"/>
      <c r="O14" s="400"/>
    </row>
    <row r="15" spans="1:15" ht="15.75" customHeight="1">
      <c r="A15" s="406" t="s">
        <v>326</v>
      </c>
      <c r="B15" s="407"/>
      <c r="C15" s="408">
        <v>800</v>
      </c>
      <c r="D15" s="409">
        <v>0</v>
      </c>
      <c r="E15" s="408">
        <v>0</v>
      </c>
      <c r="F15" s="417"/>
      <c r="G15" s="408">
        <v>1500</v>
      </c>
      <c r="H15" s="252"/>
      <c r="I15" s="408">
        <v>1500</v>
      </c>
      <c r="J15" s="410">
        <v>1000</v>
      </c>
      <c r="K15" s="411"/>
      <c r="L15" s="419">
        <v>1600</v>
      </c>
      <c r="M15" s="328"/>
      <c r="N15" s="413" t="s">
        <v>326</v>
      </c>
      <c r="O15" s="400"/>
    </row>
    <row r="16" spans="1:15" ht="15.75" customHeight="1">
      <c r="A16" s="407" t="s">
        <v>327</v>
      </c>
      <c r="B16" s="407"/>
      <c r="C16" s="408">
        <v>200</v>
      </c>
      <c r="D16" s="409">
        <v>200</v>
      </c>
      <c r="E16" s="408">
        <v>200</v>
      </c>
      <c r="F16" s="417">
        <v>200</v>
      </c>
      <c r="G16" s="408">
        <v>200</v>
      </c>
      <c r="H16" s="252"/>
      <c r="I16" s="410">
        <v>200</v>
      </c>
      <c r="J16" s="410">
        <v>200</v>
      </c>
      <c r="K16" s="411"/>
      <c r="L16" s="419">
        <v>400</v>
      </c>
      <c r="M16" s="328"/>
      <c r="N16" s="413" t="s">
        <v>327</v>
      </c>
      <c r="O16" s="400"/>
    </row>
    <row r="17" spans="1:15" ht="15.75" customHeight="1">
      <c r="A17" s="407" t="s">
        <v>196</v>
      </c>
      <c r="B17" s="407"/>
      <c r="C17" s="408">
        <v>0</v>
      </c>
      <c r="D17" s="409">
        <v>21</v>
      </c>
      <c r="E17" s="408">
        <v>0</v>
      </c>
      <c r="F17" s="417"/>
      <c r="G17" s="408">
        <v>50</v>
      </c>
      <c r="H17" s="252"/>
      <c r="I17" s="410">
        <v>50</v>
      </c>
      <c r="J17" s="410"/>
      <c r="K17" s="252"/>
      <c r="L17" s="419">
        <v>0</v>
      </c>
      <c r="M17" s="328"/>
      <c r="N17" s="400" t="s">
        <v>196</v>
      </c>
      <c r="O17" s="400"/>
    </row>
    <row r="18" spans="1:15" ht="15.75" customHeight="1">
      <c r="A18" s="406" t="s">
        <v>328</v>
      </c>
      <c r="B18" s="407"/>
      <c r="C18" s="407"/>
      <c r="D18" s="417"/>
      <c r="E18" s="408">
        <v>3000</v>
      </c>
      <c r="F18" s="417">
        <v>3361</v>
      </c>
      <c r="G18" s="408">
        <v>0</v>
      </c>
      <c r="H18" s="252"/>
      <c r="I18" s="410">
        <v>0</v>
      </c>
      <c r="J18" s="410"/>
      <c r="K18" s="252"/>
      <c r="L18" s="400"/>
      <c r="M18" s="328"/>
      <c r="N18" s="400"/>
      <c r="O18" s="400"/>
    </row>
    <row r="19" spans="1:15" ht="15.75" customHeight="1">
      <c r="A19" s="406" t="s">
        <v>329</v>
      </c>
      <c r="B19" s="407"/>
      <c r="C19" s="407"/>
      <c r="D19" s="417"/>
      <c r="E19" s="408">
        <v>3000</v>
      </c>
      <c r="F19" s="417">
        <v>3000</v>
      </c>
      <c r="G19" s="408">
        <v>0</v>
      </c>
      <c r="H19" s="252"/>
      <c r="I19" s="410">
        <v>0</v>
      </c>
      <c r="J19" s="410"/>
      <c r="K19" s="252"/>
      <c r="L19" s="400"/>
      <c r="M19" s="328"/>
      <c r="N19" s="400"/>
      <c r="O19" s="400"/>
    </row>
    <row r="20" spans="1:15" ht="15.75" customHeight="1">
      <c r="A20" s="406" t="s">
        <v>330</v>
      </c>
      <c r="B20" s="407"/>
      <c r="C20" s="408">
        <v>3000</v>
      </c>
      <c r="D20" s="409">
        <v>3000</v>
      </c>
      <c r="E20" s="408">
        <v>0</v>
      </c>
      <c r="F20" s="417"/>
      <c r="G20" s="408">
        <v>3000</v>
      </c>
      <c r="H20" s="252"/>
      <c r="I20" s="408">
        <v>3000</v>
      </c>
      <c r="J20" s="410">
        <v>1500</v>
      </c>
      <c r="K20" s="420"/>
      <c r="L20" s="412">
        <v>3400</v>
      </c>
      <c r="M20" s="328"/>
      <c r="N20" s="413" t="s">
        <v>330</v>
      </c>
      <c r="O20" s="400"/>
    </row>
    <row r="21" spans="1:15" ht="15.75" customHeight="1">
      <c r="A21" s="407" t="s">
        <v>198</v>
      </c>
      <c r="B21" s="407"/>
      <c r="C21" s="408">
        <v>0</v>
      </c>
      <c r="D21" s="409">
        <v>0</v>
      </c>
      <c r="E21" s="408">
        <v>0</v>
      </c>
      <c r="F21" s="417"/>
      <c r="G21" s="408">
        <v>0</v>
      </c>
      <c r="H21" s="252"/>
      <c r="I21" s="421">
        <v>0</v>
      </c>
      <c r="J21" s="410"/>
      <c r="K21" s="252"/>
      <c r="L21" s="400"/>
      <c r="M21" s="328"/>
      <c r="N21" s="400"/>
      <c r="O21" s="400"/>
    </row>
    <row r="22" spans="1:15" ht="15.75" customHeight="1">
      <c r="A22" s="406" t="s">
        <v>199</v>
      </c>
      <c r="B22" s="407"/>
      <c r="C22" s="408">
        <v>250</v>
      </c>
      <c r="D22" s="409">
        <v>0</v>
      </c>
      <c r="E22" s="407"/>
      <c r="F22" s="417"/>
      <c r="G22" s="408">
        <v>100</v>
      </c>
      <c r="H22" s="252"/>
      <c r="I22" s="410">
        <v>100</v>
      </c>
      <c r="J22" s="410"/>
      <c r="K22" s="252"/>
      <c r="L22" s="419">
        <v>0</v>
      </c>
      <c r="M22" s="328"/>
      <c r="N22" s="413" t="s">
        <v>199</v>
      </c>
      <c r="O22" s="400"/>
    </row>
    <row r="23" spans="1:15" ht="15.75" customHeight="1">
      <c r="A23" s="406" t="s">
        <v>200</v>
      </c>
      <c r="B23" s="407"/>
      <c r="C23" s="408">
        <v>750</v>
      </c>
      <c r="D23" s="409">
        <v>426.69</v>
      </c>
      <c r="E23" s="408">
        <v>100</v>
      </c>
      <c r="F23" s="417"/>
      <c r="G23" s="408">
        <v>500</v>
      </c>
      <c r="H23" s="252"/>
      <c r="I23" s="410">
        <v>500</v>
      </c>
      <c r="J23" s="410"/>
      <c r="K23" s="252"/>
      <c r="L23" s="419">
        <v>500</v>
      </c>
      <c r="M23" s="328"/>
      <c r="N23" s="413" t="s">
        <v>331</v>
      </c>
      <c r="O23" s="400"/>
    </row>
    <row r="24" spans="1:15" ht="15.75" customHeight="1">
      <c r="A24" s="407" t="s">
        <v>39</v>
      </c>
      <c r="B24" s="407"/>
      <c r="C24" s="408">
        <v>500</v>
      </c>
      <c r="D24" s="409">
        <v>0</v>
      </c>
      <c r="E24" s="408">
        <v>0</v>
      </c>
      <c r="F24" s="417"/>
      <c r="G24" s="408">
        <v>500</v>
      </c>
      <c r="H24" s="252"/>
      <c r="I24" s="410">
        <v>500</v>
      </c>
      <c r="J24" s="422"/>
      <c r="K24" s="252"/>
      <c r="L24" s="419">
        <v>300</v>
      </c>
      <c r="M24" s="328"/>
      <c r="N24" s="413" t="s">
        <v>39</v>
      </c>
      <c r="O24" s="400"/>
    </row>
    <row r="25" spans="1:15" ht="15.75" customHeight="1">
      <c r="A25" s="407"/>
      <c r="B25" s="407"/>
      <c r="C25" s="407"/>
      <c r="D25" s="417"/>
      <c r="E25" s="407"/>
      <c r="F25" s="417"/>
      <c r="G25" s="407"/>
      <c r="H25" s="252"/>
      <c r="I25" s="421"/>
      <c r="J25" s="423"/>
      <c r="K25" s="252"/>
      <c r="L25" s="400"/>
      <c r="M25" s="328"/>
      <c r="N25" s="400"/>
      <c r="O25" s="400"/>
    </row>
    <row r="26" spans="1:15" ht="15.75" customHeight="1">
      <c r="A26" s="424" t="s">
        <v>201</v>
      </c>
      <c r="B26" s="425"/>
      <c r="C26" s="426">
        <f>SUM(C5:C25)</f>
        <v>17805</v>
      </c>
      <c r="D26" s="426">
        <v>13763.12</v>
      </c>
      <c r="E26" s="426">
        <f>SUM(E5:E25)</f>
        <v>17555</v>
      </c>
      <c r="F26" s="426">
        <f>SUM(F5:F25)</f>
        <v>16350.06</v>
      </c>
      <c r="G26" s="426">
        <f>SUM(G5:G25)</f>
        <v>17350</v>
      </c>
      <c r="H26" s="426">
        <f>SUM(H5:H25)</f>
        <v>230</v>
      </c>
      <c r="I26" s="426">
        <f>SUM(I6:I25)</f>
        <v>17350</v>
      </c>
      <c r="J26" s="426">
        <f>SUM(J6:J25)</f>
        <v>13439.5</v>
      </c>
      <c r="K26" s="427"/>
      <c r="L26" s="426">
        <f>SUM(L6:L25)</f>
        <v>17350</v>
      </c>
      <c r="M26" s="428"/>
      <c r="N26" s="429" t="s">
        <v>201</v>
      </c>
      <c r="O26" s="428"/>
    </row>
    <row r="27" spans="1:15" ht="15.75" customHeight="1">
      <c r="A27" s="407"/>
      <c r="B27" s="407"/>
      <c r="C27" s="407"/>
      <c r="D27" s="407"/>
      <c r="E27" s="407"/>
      <c r="F27" s="407"/>
      <c r="G27" s="407"/>
      <c r="H27" s="252"/>
      <c r="I27" s="252"/>
      <c r="J27" s="252"/>
      <c r="K27" s="252"/>
      <c r="L27" s="252"/>
      <c r="M27" s="252"/>
      <c r="N27" s="252"/>
      <c r="O27" s="252"/>
    </row>
    <row r="28" ht="15.75" customHeight="1"/>
    <row r="29" ht="15.75" customHeight="1">
      <c r="F29" s="357"/>
    </row>
    <row r="30" ht="15.75" customHeight="1">
      <c r="F30" s="357"/>
    </row>
    <row r="31" ht="15.75" customHeight="1">
      <c r="F31" s="357"/>
    </row>
    <row r="32" ht="15.75" customHeight="1">
      <c r="F32" s="357"/>
    </row>
    <row r="33" ht="15.75" customHeight="1">
      <c r="F33" s="357"/>
    </row>
    <row r="34" ht="15.75" customHeight="1">
      <c r="F34" s="357"/>
    </row>
    <row r="35" ht="15.75" customHeight="1">
      <c r="F35" s="357"/>
    </row>
    <row r="36" ht="15.75" customHeight="1">
      <c r="F36" s="357"/>
    </row>
    <row r="37" ht="15.75" customHeight="1">
      <c r="F37" s="357"/>
    </row>
    <row r="38" ht="15.75" customHeight="1">
      <c r="F38" s="357"/>
    </row>
    <row r="39" ht="15.75" customHeight="1">
      <c r="F39" s="357"/>
    </row>
    <row r="40" ht="15.75" customHeight="1">
      <c r="F40" s="357"/>
    </row>
    <row r="41" ht="15.75" customHeight="1">
      <c r="F41" s="357"/>
    </row>
    <row r="42" ht="15.75" customHeight="1">
      <c r="F42" s="357"/>
    </row>
    <row r="43" ht="15.75" customHeight="1">
      <c r="F43" s="357"/>
    </row>
    <row r="44" ht="15.75" customHeight="1">
      <c r="F44" s="357"/>
    </row>
    <row r="45" ht="15.75" customHeight="1">
      <c r="F45" s="357"/>
    </row>
    <row r="46" ht="15.75" customHeight="1">
      <c r="F46" s="357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N1006"/>
  <sheetViews>
    <sheetView zoomScalePageLayoutView="0" workbookViewId="0" topLeftCell="A1">
      <selection activeCell="A1" sqref="A1"/>
    </sheetView>
  </sheetViews>
  <sheetFormatPr defaultColWidth="14.421875" defaultRowHeight="15" customHeight="1"/>
  <sheetData>
    <row r="1" spans="1:8" ht="15.75" customHeight="1">
      <c r="A1" s="430" t="s">
        <v>215</v>
      </c>
      <c r="B1" s="270"/>
      <c r="C1" s="431">
        <v>2020</v>
      </c>
      <c r="D1" s="431">
        <v>2020</v>
      </c>
      <c r="E1" s="431">
        <v>2021</v>
      </c>
      <c r="F1" s="432">
        <v>2021</v>
      </c>
      <c r="G1" s="432"/>
      <c r="H1" s="431">
        <v>2022</v>
      </c>
    </row>
    <row r="2" spans="1:8" ht="15.75" customHeight="1">
      <c r="A2" s="313"/>
      <c r="B2" s="286"/>
      <c r="C2" s="222" t="s">
        <v>0</v>
      </c>
      <c r="D2" s="222" t="s">
        <v>1</v>
      </c>
      <c r="E2" s="222" t="s">
        <v>0</v>
      </c>
      <c r="F2" s="433" t="s">
        <v>1</v>
      </c>
      <c r="G2" s="433"/>
      <c r="H2" s="222" t="s">
        <v>320</v>
      </c>
    </row>
    <row r="3" spans="1:8" ht="15.75" customHeight="1">
      <c r="A3" s="434" t="s">
        <v>332</v>
      </c>
      <c r="B3" s="286"/>
      <c r="C3" s="328"/>
      <c r="D3" s="328"/>
      <c r="E3" s="328"/>
      <c r="F3" s="16" t="s">
        <v>3</v>
      </c>
      <c r="G3" s="435"/>
      <c r="H3" s="248"/>
    </row>
    <row r="4" spans="1:8" ht="15.75" customHeight="1">
      <c r="A4" s="229"/>
      <c r="B4" s="328"/>
      <c r="C4" s="328"/>
      <c r="D4" s="328"/>
      <c r="E4" s="328"/>
      <c r="F4" s="370"/>
      <c r="G4" s="370"/>
      <c r="H4" s="248"/>
    </row>
    <row r="5" spans="1:8" ht="15.75" customHeight="1">
      <c r="A5" s="4" t="s">
        <v>42</v>
      </c>
      <c r="B5" s="230"/>
      <c r="C5" s="436">
        <v>150</v>
      </c>
      <c r="D5" s="437">
        <v>630</v>
      </c>
      <c r="E5" s="437">
        <v>600</v>
      </c>
      <c r="F5" s="370">
        <v>870</v>
      </c>
      <c r="G5" s="370"/>
      <c r="H5" s="437">
        <v>700</v>
      </c>
    </row>
    <row r="6" spans="1:8" ht="15.75" customHeight="1">
      <c r="A6" s="4" t="s">
        <v>44</v>
      </c>
      <c r="B6" s="230"/>
      <c r="C6" s="436">
        <v>1800</v>
      </c>
      <c r="D6" s="437">
        <v>120</v>
      </c>
      <c r="E6" s="437"/>
      <c r="F6" s="370"/>
      <c r="G6" s="370"/>
      <c r="H6" s="437">
        <v>1200</v>
      </c>
    </row>
    <row r="7" spans="1:8" ht="15.75" customHeight="1">
      <c r="A7" s="136" t="s">
        <v>333</v>
      </c>
      <c r="B7" s="230"/>
      <c r="C7" s="436"/>
      <c r="D7" s="437"/>
      <c r="E7" s="437"/>
      <c r="F7" s="370"/>
      <c r="G7" s="370"/>
      <c r="H7" s="437">
        <v>0</v>
      </c>
    </row>
    <row r="8" spans="1:8" ht="15.75" customHeight="1">
      <c r="A8" s="136" t="s">
        <v>45</v>
      </c>
      <c r="B8" s="230"/>
      <c r="C8" s="436">
        <v>12000</v>
      </c>
      <c r="D8" s="437"/>
      <c r="E8" s="437">
        <v>6000</v>
      </c>
      <c r="F8" s="370">
        <v>7192</v>
      </c>
      <c r="G8" s="370"/>
      <c r="H8" s="437">
        <v>12000</v>
      </c>
    </row>
    <row r="9" spans="1:8" ht="15.75" customHeight="1">
      <c r="A9" s="5" t="s">
        <v>47</v>
      </c>
      <c r="B9" s="230"/>
      <c r="C9" s="436">
        <v>2000</v>
      </c>
      <c r="D9" s="437"/>
      <c r="E9" s="437">
        <v>2000</v>
      </c>
      <c r="F9" s="370">
        <v>911</v>
      </c>
      <c r="G9" s="370"/>
      <c r="H9" s="437">
        <v>1500</v>
      </c>
    </row>
    <row r="10" spans="1:8" ht="15.75" customHeight="1">
      <c r="A10" s="136" t="s">
        <v>334</v>
      </c>
      <c r="B10" s="230"/>
      <c r="C10" s="436">
        <v>30000</v>
      </c>
      <c r="D10" s="437"/>
      <c r="E10" s="437"/>
      <c r="F10" s="370"/>
      <c r="G10" s="370"/>
      <c r="H10" s="437">
        <v>0</v>
      </c>
    </row>
    <row r="11" spans="1:8" ht="15.75" customHeight="1">
      <c r="A11" s="136" t="s">
        <v>335</v>
      </c>
      <c r="B11" s="230"/>
      <c r="C11" s="436">
        <v>300</v>
      </c>
      <c r="D11" s="438"/>
      <c r="E11" s="437">
        <v>150</v>
      </c>
      <c r="F11" s="370"/>
      <c r="G11" s="370"/>
      <c r="H11" s="437">
        <v>100</v>
      </c>
    </row>
    <row r="12" spans="1:10" ht="15.75" customHeight="1">
      <c r="A12" s="439" t="s">
        <v>336</v>
      </c>
      <c r="B12" s="440"/>
      <c r="C12" s="441">
        <f>SUM(C5:C11)</f>
        <v>46250</v>
      </c>
      <c r="D12" s="441">
        <f>SUM(D5:D11)</f>
        <v>750</v>
      </c>
      <c r="E12" s="442">
        <f>SUM(E5:E11)</f>
        <v>8750</v>
      </c>
      <c r="F12" s="442">
        <f>SUM(F5:F11)</f>
        <v>8973</v>
      </c>
      <c r="G12" s="442"/>
      <c r="H12" s="443">
        <f>SUM(H5:H11)</f>
        <v>15500</v>
      </c>
      <c r="J12" s="444"/>
    </row>
    <row r="13" spans="1:8" ht="15.75" customHeight="1">
      <c r="A13" s="5"/>
      <c r="B13" s="230"/>
      <c r="C13" s="445"/>
      <c r="D13" s="400"/>
      <c r="E13" s="400"/>
      <c r="F13" s="370"/>
      <c r="G13" s="370"/>
      <c r="H13" s="400"/>
    </row>
    <row r="14" spans="1:9" ht="15.75" customHeight="1">
      <c r="A14" s="446" t="s">
        <v>337</v>
      </c>
      <c r="B14" s="230"/>
      <c r="C14" s="447"/>
      <c r="D14" s="400"/>
      <c r="E14" s="400"/>
      <c r="F14" s="370"/>
      <c r="G14" s="370"/>
      <c r="H14" s="400"/>
      <c r="I14" s="29"/>
    </row>
    <row r="15" spans="1:8" ht="15.75" customHeight="1">
      <c r="A15" s="5" t="s">
        <v>90</v>
      </c>
      <c r="B15" s="230"/>
      <c r="C15" s="448">
        <v>750</v>
      </c>
      <c r="D15" s="449"/>
      <c r="E15" s="450">
        <v>1000</v>
      </c>
      <c r="F15" s="451">
        <v>2086.2</v>
      </c>
      <c r="G15" s="451"/>
      <c r="H15" s="449">
        <v>2086</v>
      </c>
    </row>
    <row r="16" spans="1:8" ht="15.75" customHeight="1">
      <c r="A16" s="136" t="s">
        <v>338</v>
      </c>
      <c r="B16" s="230"/>
      <c r="C16" s="448">
        <v>1700</v>
      </c>
      <c r="D16" s="452">
        <v>190</v>
      </c>
      <c r="E16" s="453">
        <v>250</v>
      </c>
      <c r="F16" s="454"/>
      <c r="G16" s="454"/>
      <c r="H16" s="452">
        <v>1700</v>
      </c>
    </row>
    <row r="17" spans="1:8" ht="15.75" customHeight="1">
      <c r="A17" s="5"/>
      <c r="B17" s="230"/>
      <c r="C17" s="455"/>
      <c r="D17" s="400"/>
      <c r="E17" s="400"/>
      <c r="F17" s="456"/>
      <c r="G17" s="456"/>
      <c r="H17" s="229"/>
    </row>
    <row r="18" spans="1:8" ht="15.75" customHeight="1">
      <c r="A18" s="446" t="s">
        <v>339</v>
      </c>
      <c r="B18" s="230"/>
      <c r="C18" s="447"/>
      <c r="D18" s="400"/>
      <c r="E18" s="400"/>
      <c r="F18" s="370"/>
      <c r="G18" s="370"/>
      <c r="H18" s="400"/>
    </row>
    <row r="19" spans="1:12" ht="15.75" customHeight="1">
      <c r="A19" s="136" t="s">
        <v>340</v>
      </c>
      <c r="B19" s="230"/>
      <c r="C19" s="457">
        <v>150</v>
      </c>
      <c r="D19" s="458"/>
      <c r="E19" s="458">
        <v>100</v>
      </c>
      <c r="F19" s="459"/>
      <c r="G19" s="460"/>
      <c r="H19" s="461">
        <v>150</v>
      </c>
      <c r="I19" s="462"/>
      <c r="J19" s="463"/>
      <c r="K19" s="464"/>
      <c r="L19" s="357"/>
    </row>
    <row r="20" spans="1:12" ht="15.75" customHeight="1">
      <c r="A20" s="135" t="s">
        <v>341</v>
      </c>
      <c r="C20" s="248"/>
      <c r="D20" s="248"/>
      <c r="E20" s="248"/>
      <c r="F20" s="465">
        <v>100</v>
      </c>
      <c r="G20" s="248"/>
      <c r="H20" s="466"/>
      <c r="I20" s="462"/>
      <c r="J20" s="463"/>
      <c r="K20" s="467"/>
      <c r="L20" s="357"/>
    </row>
    <row r="21" spans="1:12" ht="15.75" customHeight="1">
      <c r="A21" s="136" t="s">
        <v>342</v>
      </c>
      <c r="B21" s="230"/>
      <c r="C21" s="457">
        <v>0</v>
      </c>
      <c r="D21" s="458"/>
      <c r="E21" s="458">
        <v>0</v>
      </c>
      <c r="F21" s="370"/>
      <c r="G21" s="468"/>
      <c r="H21" s="461">
        <v>0</v>
      </c>
      <c r="I21" s="462"/>
      <c r="J21" s="463"/>
      <c r="K21" s="467"/>
      <c r="L21" s="469"/>
    </row>
    <row r="22" spans="1:12" ht="15.75" customHeight="1">
      <c r="A22" s="136" t="s">
        <v>219</v>
      </c>
      <c r="B22" s="230"/>
      <c r="C22" s="436">
        <v>1100</v>
      </c>
      <c r="D22" s="437">
        <v>1450</v>
      </c>
      <c r="E22" s="437">
        <v>2200</v>
      </c>
      <c r="F22" s="470">
        <v>1975</v>
      </c>
      <c r="G22" s="471"/>
      <c r="H22" s="472">
        <v>1100</v>
      </c>
      <c r="I22" s="462"/>
      <c r="J22" s="463"/>
      <c r="K22" s="467"/>
      <c r="L22" s="469"/>
    </row>
    <row r="23" spans="1:12" ht="15.75" customHeight="1">
      <c r="A23" s="136" t="s">
        <v>343</v>
      </c>
      <c r="B23" s="230"/>
      <c r="C23" s="457">
        <v>0</v>
      </c>
      <c r="D23" s="458"/>
      <c r="E23" s="458">
        <v>0</v>
      </c>
      <c r="F23" s="370"/>
      <c r="G23" s="468"/>
      <c r="H23" s="461">
        <v>0</v>
      </c>
      <c r="I23" s="462"/>
      <c r="J23" s="463"/>
      <c r="K23" s="467"/>
      <c r="L23" s="357"/>
    </row>
    <row r="24" spans="1:12" ht="15.75" customHeight="1">
      <c r="A24" s="5" t="s">
        <v>220</v>
      </c>
      <c r="B24" s="230"/>
      <c r="C24" s="457">
        <v>0</v>
      </c>
      <c r="D24" s="458"/>
      <c r="E24" s="458">
        <v>150</v>
      </c>
      <c r="F24" s="459"/>
      <c r="G24" s="460"/>
      <c r="H24" s="461">
        <v>150</v>
      </c>
      <c r="I24" s="473"/>
      <c r="J24" s="463"/>
      <c r="K24" s="467"/>
      <c r="L24" s="357"/>
    </row>
    <row r="25" spans="1:12" ht="15.75" customHeight="1">
      <c r="A25" s="136" t="s">
        <v>344</v>
      </c>
      <c r="B25" s="230"/>
      <c r="C25" s="436">
        <v>2000</v>
      </c>
      <c r="D25" s="437">
        <v>799</v>
      </c>
      <c r="E25" s="437">
        <v>850</v>
      </c>
      <c r="F25" s="470">
        <v>794</v>
      </c>
      <c r="G25" s="471"/>
      <c r="H25" s="472">
        <v>1000</v>
      </c>
      <c r="I25" s="462"/>
      <c r="J25" s="463"/>
      <c r="K25" s="467"/>
      <c r="L25" s="469"/>
    </row>
    <row r="26" spans="1:12" ht="15.75" customHeight="1">
      <c r="A26" s="136" t="s">
        <v>345</v>
      </c>
      <c r="B26" s="230"/>
      <c r="C26" s="436">
        <v>600</v>
      </c>
      <c r="D26" s="458">
        <v>698.99</v>
      </c>
      <c r="E26" s="458">
        <v>450</v>
      </c>
      <c r="F26" s="283">
        <v>707.88</v>
      </c>
      <c r="G26" s="283"/>
      <c r="H26" s="472">
        <v>1500</v>
      </c>
      <c r="I26" s="462"/>
      <c r="J26" s="463"/>
      <c r="K26" s="467"/>
      <c r="L26" s="469"/>
    </row>
    <row r="27" spans="1:12" ht="15.75" customHeight="1">
      <c r="A27" s="136" t="s">
        <v>223</v>
      </c>
      <c r="B27" s="230"/>
      <c r="C27" s="436">
        <v>150</v>
      </c>
      <c r="D27" s="458">
        <v>140</v>
      </c>
      <c r="E27" s="458">
        <v>300</v>
      </c>
      <c r="F27" s="474">
        <v>200</v>
      </c>
      <c r="G27" s="471"/>
      <c r="H27" s="472">
        <v>200</v>
      </c>
      <c r="I27" s="462"/>
      <c r="J27" s="463"/>
      <c r="K27" s="467"/>
      <c r="L27" s="469"/>
    </row>
    <row r="28" spans="1:12" ht="15.75" customHeight="1">
      <c r="A28" s="136" t="s">
        <v>346</v>
      </c>
      <c r="B28" s="230"/>
      <c r="C28" s="436">
        <v>100</v>
      </c>
      <c r="D28" s="458"/>
      <c r="E28" s="458">
        <v>350</v>
      </c>
      <c r="F28" s="474">
        <v>246.88</v>
      </c>
      <c r="G28" s="471"/>
      <c r="H28" s="472">
        <v>388</v>
      </c>
      <c r="I28" s="462"/>
      <c r="J28" s="463"/>
      <c r="K28" s="467"/>
      <c r="L28" s="469"/>
    </row>
    <row r="29" spans="1:12" ht="15.75" customHeight="1">
      <c r="A29" s="136" t="s">
        <v>347</v>
      </c>
      <c r="B29" s="230"/>
      <c r="C29" s="436">
        <v>0</v>
      </c>
      <c r="D29" s="458"/>
      <c r="E29" s="458">
        <v>0</v>
      </c>
      <c r="F29" s="459"/>
      <c r="G29" s="460"/>
      <c r="H29" s="472">
        <v>0</v>
      </c>
      <c r="I29" s="462"/>
      <c r="J29" s="463"/>
      <c r="K29" s="467"/>
      <c r="L29" s="469"/>
    </row>
    <row r="30" spans="1:8" ht="15.75" customHeight="1">
      <c r="A30" s="20" t="s">
        <v>224</v>
      </c>
      <c r="B30" s="230"/>
      <c r="C30" s="445"/>
      <c r="D30" s="475"/>
      <c r="E30" s="475">
        <v>100</v>
      </c>
      <c r="F30" s="370">
        <v>89.5</v>
      </c>
      <c r="G30" s="370"/>
      <c r="H30" s="437">
        <v>0</v>
      </c>
    </row>
    <row r="31" spans="1:8" ht="15.75" customHeight="1">
      <c r="A31" s="136" t="s">
        <v>283</v>
      </c>
      <c r="B31" s="230"/>
      <c r="C31" s="476"/>
      <c r="D31" s="476"/>
      <c r="E31" s="477"/>
      <c r="F31" s="370">
        <v>142.02</v>
      </c>
      <c r="G31" s="370"/>
      <c r="H31" s="315"/>
    </row>
    <row r="32" spans="1:8" ht="15.75" customHeight="1">
      <c r="A32" s="267" t="s">
        <v>348</v>
      </c>
      <c r="B32" s="230"/>
      <c r="C32" s="478">
        <f>SUM(C19:C30)</f>
        <v>4100</v>
      </c>
      <c r="D32" s="478">
        <f>SUM(D19:D30)</f>
        <v>3087.99</v>
      </c>
      <c r="E32" s="479">
        <f>SUM(E19:E30)</f>
        <v>4500</v>
      </c>
      <c r="F32" s="480">
        <f>SUM(F19:F31)</f>
        <v>4255.280000000001</v>
      </c>
      <c r="G32" s="480"/>
      <c r="H32" s="480">
        <f>SUM(H19:H31)</f>
        <v>4488</v>
      </c>
    </row>
    <row r="33" spans="1:8" ht="15.75" customHeight="1">
      <c r="A33" s="267" t="s">
        <v>92</v>
      </c>
      <c r="B33" s="230"/>
      <c r="C33" s="436"/>
      <c r="D33" s="437"/>
      <c r="E33" s="437"/>
      <c r="F33" s="370"/>
      <c r="G33" s="481"/>
      <c r="H33" s="248"/>
    </row>
    <row r="34" spans="1:8" ht="15.75" customHeight="1">
      <c r="A34" s="225" t="s">
        <v>249</v>
      </c>
      <c r="B34" s="230"/>
      <c r="C34" s="436">
        <v>1000</v>
      </c>
      <c r="D34" s="437">
        <v>2200</v>
      </c>
      <c r="E34" s="437">
        <v>0</v>
      </c>
      <c r="F34" s="370"/>
      <c r="G34" s="370"/>
      <c r="H34" s="437">
        <v>1500</v>
      </c>
    </row>
    <row r="35" spans="1:8" ht="15.75" customHeight="1">
      <c r="A35" s="136" t="s">
        <v>228</v>
      </c>
      <c r="B35" s="230"/>
      <c r="C35" s="436">
        <v>200</v>
      </c>
      <c r="D35" s="458">
        <v>219.71</v>
      </c>
      <c r="E35" s="437">
        <v>0</v>
      </c>
      <c r="F35" s="370"/>
      <c r="G35" s="370"/>
      <c r="H35" s="437">
        <v>150</v>
      </c>
    </row>
    <row r="36" spans="1:8" ht="15.75" customHeight="1">
      <c r="A36" s="5" t="s">
        <v>99</v>
      </c>
      <c r="B36" s="230"/>
      <c r="C36" s="436">
        <v>1400</v>
      </c>
      <c r="D36" s="437">
        <v>2480</v>
      </c>
      <c r="E36" s="437">
        <v>0</v>
      </c>
      <c r="F36" s="370"/>
      <c r="G36" s="370"/>
      <c r="H36" s="437">
        <v>2500</v>
      </c>
    </row>
    <row r="37" spans="1:8" ht="15.75" customHeight="1">
      <c r="A37" s="5" t="s">
        <v>103</v>
      </c>
      <c r="B37" s="230"/>
      <c r="C37" s="436">
        <v>1100</v>
      </c>
      <c r="D37" s="437">
        <v>1000</v>
      </c>
      <c r="E37" s="437">
        <v>0</v>
      </c>
      <c r="F37" s="370"/>
      <c r="G37" s="370"/>
      <c r="H37" s="437">
        <v>1100</v>
      </c>
    </row>
    <row r="38" spans="1:8" ht="15.75" customHeight="1">
      <c r="A38" s="5" t="s">
        <v>229</v>
      </c>
      <c r="B38" s="230"/>
      <c r="C38" s="436">
        <v>150</v>
      </c>
      <c r="D38" s="437"/>
      <c r="E38" s="437">
        <v>0</v>
      </c>
      <c r="F38" s="370"/>
      <c r="G38" s="370"/>
      <c r="H38" s="437">
        <v>150</v>
      </c>
    </row>
    <row r="39" spans="1:8" ht="15.75" customHeight="1">
      <c r="A39" s="5" t="s">
        <v>230</v>
      </c>
      <c r="B39" s="230"/>
      <c r="C39" s="436">
        <v>500</v>
      </c>
      <c r="D39" s="437">
        <v>119.89</v>
      </c>
      <c r="E39" s="437">
        <v>0</v>
      </c>
      <c r="F39" s="370"/>
      <c r="G39" s="370"/>
      <c r="H39" s="437">
        <v>1500</v>
      </c>
    </row>
    <row r="40" spans="1:8" ht="15.75" customHeight="1">
      <c r="A40" s="5" t="s">
        <v>349</v>
      </c>
      <c r="B40" s="230"/>
      <c r="C40" s="436">
        <v>150</v>
      </c>
      <c r="D40" s="437"/>
      <c r="E40" s="437">
        <v>0</v>
      </c>
      <c r="F40" s="370"/>
      <c r="G40" s="370"/>
      <c r="H40" s="437">
        <v>200</v>
      </c>
    </row>
    <row r="41" spans="1:8" ht="15.75" customHeight="1">
      <c r="A41" s="20" t="s">
        <v>178</v>
      </c>
      <c r="B41" s="230"/>
      <c r="C41" s="445"/>
      <c r="D41" s="315">
        <v>89.5</v>
      </c>
      <c r="E41" s="400"/>
      <c r="F41" s="370"/>
      <c r="G41" s="370"/>
      <c r="H41" s="400"/>
    </row>
    <row r="42" spans="1:8" ht="15.75" customHeight="1">
      <c r="A42" s="136" t="s">
        <v>350</v>
      </c>
      <c r="B42" s="230"/>
      <c r="C42" s="436">
        <v>0</v>
      </c>
      <c r="D42" s="437"/>
      <c r="E42" s="437">
        <v>0</v>
      </c>
      <c r="F42" s="370"/>
      <c r="G42" s="370"/>
      <c r="H42" s="412">
        <v>0</v>
      </c>
    </row>
    <row r="43" spans="1:8" ht="15.75" customHeight="1">
      <c r="A43" s="5" t="s">
        <v>101</v>
      </c>
      <c r="B43" s="230"/>
      <c r="C43" s="436">
        <v>0</v>
      </c>
      <c r="D43" s="437"/>
      <c r="E43" s="437">
        <v>0</v>
      </c>
      <c r="F43" s="370"/>
      <c r="G43" s="370"/>
      <c r="H43" s="437">
        <v>0</v>
      </c>
    </row>
    <row r="44" spans="1:8" ht="15.75" customHeight="1">
      <c r="A44" s="5" t="s">
        <v>99</v>
      </c>
      <c r="B44" s="230"/>
      <c r="C44" s="436">
        <v>0</v>
      </c>
      <c r="D44" s="437"/>
      <c r="E44" s="437">
        <v>0</v>
      </c>
      <c r="F44" s="370"/>
      <c r="G44" s="370"/>
      <c r="H44" s="437">
        <v>0</v>
      </c>
    </row>
    <row r="45" spans="1:8" ht="15.75" customHeight="1">
      <c r="A45" s="5" t="s">
        <v>103</v>
      </c>
      <c r="B45" s="230"/>
      <c r="C45" s="436">
        <v>0</v>
      </c>
      <c r="D45" s="437"/>
      <c r="E45" s="437">
        <v>0</v>
      </c>
      <c r="F45" s="370"/>
      <c r="G45" s="370"/>
      <c r="H45" s="437">
        <v>0</v>
      </c>
    </row>
    <row r="46" spans="1:10" ht="15.75" customHeight="1">
      <c r="A46" s="5" t="s">
        <v>105</v>
      </c>
      <c r="B46" s="230"/>
      <c r="C46" s="436">
        <v>0</v>
      </c>
      <c r="D46" s="437"/>
      <c r="E46" s="437">
        <v>0</v>
      </c>
      <c r="F46" s="370"/>
      <c r="G46" s="370"/>
      <c r="H46" s="437">
        <v>0</v>
      </c>
      <c r="J46" s="147"/>
    </row>
    <row r="47" spans="1:10" ht="15.75" customHeight="1">
      <c r="A47" s="482" t="s">
        <v>351</v>
      </c>
      <c r="B47" s="230"/>
      <c r="C47" s="445"/>
      <c r="D47" s="400"/>
      <c r="E47" s="483" t="s">
        <v>352</v>
      </c>
      <c r="F47" s="483" t="s">
        <v>353</v>
      </c>
      <c r="G47" s="483"/>
      <c r="H47" s="483" t="s">
        <v>352</v>
      </c>
      <c r="J47" s="147"/>
    </row>
    <row r="48" spans="1:10" ht="15.75" customHeight="1">
      <c r="A48" s="136" t="s">
        <v>235</v>
      </c>
      <c r="B48" s="230"/>
      <c r="C48" s="436">
        <v>5000</v>
      </c>
      <c r="D48" s="437"/>
      <c r="E48" s="437">
        <v>7000</v>
      </c>
      <c r="F48" s="355">
        <v>2500</v>
      </c>
      <c r="G48" s="355"/>
      <c r="H48" s="412" t="s">
        <v>354</v>
      </c>
      <c r="J48" s="147"/>
    </row>
    <row r="49" spans="1:10" ht="15.75" customHeight="1">
      <c r="A49" s="5" t="s">
        <v>355</v>
      </c>
      <c r="B49" s="226" t="s">
        <v>356</v>
      </c>
      <c r="C49" s="436">
        <v>150</v>
      </c>
      <c r="D49" s="437"/>
      <c r="E49" s="437">
        <v>2500</v>
      </c>
      <c r="F49" s="370">
        <v>502.39</v>
      </c>
      <c r="G49" s="370"/>
      <c r="H49" s="437">
        <v>250</v>
      </c>
      <c r="J49" s="147"/>
    </row>
    <row r="50" spans="1:10" ht="15.75" customHeight="1">
      <c r="A50" s="5" t="s">
        <v>99</v>
      </c>
      <c r="B50" s="226" t="s">
        <v>356</v>
      </c>
      <c r="C50" s="436">
        <v>10000</v>
      </c>
      <c r="D50" s="437"/>
      <c r="E50" s="437">
        <v>8500</v>
      </c>
      <c r="F50" s="355">
        <v>5075</v>
      </c>
      <c r="G50" s="355"/>
      <c r="H50" s="437">
        <v>10500</v>
      </c>
      <c r="J50" s="147"/>
    </row>
    <row r="51" spans="1:10" ht="15.75" customHeight="1">
      <c r="A51" s="136" t="s">
        <v>222</v>
      </c>
      <c r="B51" s="230"/>
      <c r="C51" s="436">
        <v>1000</v>
      </c>
      <c r="D51" s="437"/>
      <c r="E51" s="437">
        <v>2950</v>
      </c>
      <c r="F51" s="355">
        <v>942.42</v>
      </c>
      <c r="G51" s="355"/>
      <c r="H51" s="437">
        <v>1500</v>
      </c>
      <c r="J51" s="147"/>
    </row>
    <row r="52" spans="1:10" ht="15.75" customHeight="1">
      <c r="A52" s="136" t="s">
        <v>111</v>
      </c>
      <c r="B52" s="230"/>
      <c r="C52" s="436"/>
      <c r="D52" s="437"/>
      <c r="E52" s="437">
        <v>0</v>
      </c>
      <c r="F52" s="355">
        <v>548.94</v>
      </c>
      <c r="G52" s="355"/>
      <c r="H52" s="437">
        <v>3000</v>
      </c>
      <c r="J52" s="147"/>
    </row>
    <row r="53" spans="1:10" ht="15.75" customHeight="1">
      <c r="A53" s="136" t="s">
        <v>238</v>
      </c>
      <c r="B53" s="230"/>
      <c r="C53" s="436">
        <v>2000</v>
      </c>
      <c r="D53" s="437"/>
      <c r="E53" s="437">
        <v>3500</v>
      </c>
      <c r="F53" s="355">
        <v>1870</v>
      </c>
      <c r="G53" s="355"/>
      <c r="H53" s="437">
        <v>6000</v>
      </c>
      <c r="J53" s="147"/>
    </row>
    <row r="54" spans="1:10" ht="15.75" customHeight="1">
      <c r="A54" s="136" t="s">
        <v>357</v>
      </c>
      <c r="B54" s="230"/>
      <c r="C54" s="436">
        <v>5000</v>
      </c>
      <c r="D54" s="437"/>
      <c r="E54" s="437">
        <v>7500</v>
      </c>
      <c r="F54" s="370">
        <v>0</v>
      </c>
      <c r="G54" s="481"/>
      <c r="J54" s="147"/>
    </row>
    <row r="55" spans="1:10" ht="15.75" customHeight="1">
      <c r="A55" s="136" t="s">
        <v>254</v>
      </c>
      <c r="B55" s="230"/>
      <c r="C55" s="436">
        <v>150</v>
      </c>
      <c r="D55" s="437"/>
      <c r="E55" s="437">
        <v>250</v>
      </c>
      <c r="F55" s="370">
        <v>0</v>
      </c>
      <c r="G55" s="370"/>
      <c r="H55" s="437">
        <v>150</v>
      </c>
      <c r="J55" s="147"/>
    </row>
    <row r="56" spans="1:10" ht="15.75" customHeight="1">
      <c r="A56" s="5" t="s">
        <v>242</v>
      </c>
      <c r="B56" s="230"/>
      <c r="C56" s="436">
        <v>950</v>
      </c>
      <c r="D56" s="437"/>
      <c r="E56" s="437">
        <v>950</v>
      </c>
      <c r="F56" s="355">
        <v>280</v>
      </c>
      <c r="G56" s="355"/>
      <c r="H56" s="437">
        <v>1000</v>
      </c>
      <c r="J56" s="147"/>
    </row>
    <row r="57" spans="1:8" ht="15.75" customHeight="1">
      <c r="A57" s="20" t="s">
        <v>178</v>
      </c>
      <c r="B57" s="230"/>
      <c r="C57" s="457">
        <v>85</v>
      </c>
      <c r="D57" s="400"/>
      <c r="E57" s="484">
        <v>100</v>
      </c>
      <c r="F57" s="437">
        <v>0</v>
      </c>
      <c r="G57" s="437"/>
      <c r="H57" s="437">
        <v>0</v>
      </c>
    </row>
    <row r="58" spans="1:8" ht="15.75" customHeight="1">
      <c r="A58" s="267" t="s">
        <v>358</v>
      </c>
      <c r="B58" s="230"/>
      <c r="C58" s="478">
        <f>SUM(C48:C57)</f>
        <v>24335</v>
      </c>
      <c r="D58" s="479"/>
      <c r="E58" s="479">
        <f>SUM(E48:E57)</f>
        <v>33250</v>
      </c>
      <c r="F58" s="485">
        <f>SUM(F48:F57)</f>
        <v>11718.75</v>
      </c>
      <c r="G58" s="485"/>
      <c r="H58" s="485">
        <f>SUM(H48:H57)</f>
        <v>22400</v>
      </c>
    </row>
    <row r="59" spans="1:8" ht="15.75" customHeight="1">
      <c r="A59" s="267"/>
      <c r="B59" s="230"/>
      <c r="C59" s="436"/>
      <c r="D59" s="437"/>
      <c r="E59" s="437"/>
      <c r="F59" s="370"/>
      <c r="G59" s="370"/>
      <c r="H59" s="437"/>
    </row>
    <row r="60" spans="1:8" ht="15.75" customHeight="1">
      <c r="A60" s="267" t="s">
        <v>359</v>
      </c>
      <c r="B60" s="230"/>
      <c r="H60" s="437"/>
    </row>
    <row r="61" spans="1:8" ht="15.75" customHeight="1">
      <c r="A61" s="136" t="s">
        <v>249</v>
      </c>
      <c r="B61" s="230"/>
      <c r="C61" s="436">
        <v>10000</v>
      </c>
      <c r="D61" s="437"/>
      <c r="E61" s="437">
        <v>0</v>
      </c>
      <c r="F61" s="370"/>
      <c r="G61" s="370"/>
      <c r="H61" s="437">
        <v>0</v>
      </c>
    </row>
    <row r="62" spans="1:8" ht="15.75" customHeight="1">
      <c r="A62" s="5" t="s">
        <v>360</v>
      </c>
      <c r="B62" s="230" t="s">
        <v>361</v>
      </c>
      <c r="C62" s="445"/>
      <c r="D62" s="437"/>
      <c r="E62" s="437">
        <v>0</v>
      </c>
      <c r="F62" s="370"/>
      <c r="G62" s="370"/>
      <c r="H62" s="437">
        <v>0</v>
      </c>
    </row>
    <row r="63" spans="1:8" ht="15.75" customHeight="1">
      <c r="A63" s="5" t="s">
        <v>245</v>
      </c>
      <c r="B63" s="230" t="s">
        <v>362</v>
      </c>
      <c r="C63" s="445"/>
      <c r="D63" s="484"/>
      <c r="E63" s="484"/>
      <c r="F63" s="370"/>
      <c r="G63" s="370"/>
      <c r="H63" s="437">
        <v>0</v>
      </c>
    </row>
    <row r="64" spans="1:8" ht="15.75" customHeight="1">
      <c r="A64" s="5" t="s">
        <v>234</v>
      </c>
      <c r="B64" s="230"/>
      <c r="C64" s="445"/>
      <c r="D64" s="437"/>
      <c r="E64" s="437">
        <v>0</v>
      </c>
      <c r="F64" s="370"/>
      <c r="G64" s="370"/>
      <c r="H64" s="437">
        <v>0</v>
      </c>
    </row>
    <row r="65" spans="1:8" ht="15.75" customHeight="1">
      <c r="A65" s="5" t="s">
        <v>103</v>
      </c>
      <c r="B65" s="230"/>
      <c r="C65" s="445"/>
      <c r="D65" s="437"/>
      <c r="E65" s="437">
        <v>0</v>
      </c>
      <c r="F65" s="370"/>
      <c r="G65" s="370"/>
      <c r="H65" s="437">
        <v>0</v>
      </c>
    </row>
    <row r="66" spans="1:8" ht="15.75" customHeight="1">
      <c r="A66" s="136" t="s">
        <v>363</v>
      </c>
      <c r="B66" s="230"/>
      <c r="C66" s="445"/>
      <c r="D66" s="437"/>
      <c r="E66" s="437">
        <v>0</v>
      </c>
      <c r="F66" s="370"/>
      <c r="G66" s="370"/>
      <c r="H66" s="437">
        <v>0</v>
      </c>
    </row>
    <row r="67" spans="1:8" ht="15.75" customHeight="1">
      <c r="A67" s="136" t="s">
        <v>364</v>
      </c>
      <c r="B67" s="230"/>
      <c r="C67" s="445"/>
      <c r="D67" s="437"/>
      <c r="E67" s="437">
        <v>0</v>
      </c>
      <c r="F67" s="370"/>
      <c r="G67" s="370"/>
      <c r="H67" s="437">
        <v>0</v>
      </c>
    </row>
    <row r="68" spans="1:8" ht="15.75" customHeight="1">
      <c r="A68" s="5" t="s">
        <v>105</v>
      </c>
      <c r="B68" s="230"/>
      <c r="C68" s="445"/>
      <c r="D68" s="437"/>
      <c r="E68" s="437">
        <v>0</v>
      </c>
      <c r="F68" s="370"/>
      <c r="G68" s="370"/>
      <c r="H68" s="437">
        <v>0</v>
      </c>
    </row>
    <row r="69" spans="1:8" ht="15.75" customHeight="1">
      <c r="A69" s="20" t="s">
        <v>252</v>
      </c>
      <c r="B69" s="230"/>
      <c r="C69" s="445"/>
      <c r="D69" s="484"/>
      <c r="E69" s="484">
        <v>750</v>
      </c>
      <c r="F69" s="370"/>
      <c r="G69" s="370"/>
      <c r="H69" s="437">
        <v>0</v>
      </c>
    </row>
    <row r="70" spans="1:9" ht="15.75" customHeight="1">
      <c r="A70" s="486"/>
      <c r="B70" s="230"/>
      <c r="C70" s="445"/>
      <c r="D70" s="484"/>
      <c r="E70" s="437"/>
      <c r="F70" s="370"/>
      <c r="G70" s="370"/>
      <c r="H70" s="248"/>
      <c r="I70" s="487"/>
    </row>
    <row r="71" spans="1:9" ht="15.75" customHeight="1">
      <c r="A71" s="486" t="s">
        <v>39</v>
      </c>
      <c r="B71" s="230"/>
      <c r="C71" s="445"/>
      <c r="D71" s="484"/>
      <c r="E71" s="437"/>
      <c r="F71" s="370"/>
      <c r="G71" s="370"/>
      <c r="H71" s="248"/>
      <c r="I71" s="487"/>
    </row>
    <row r="72" spans="1:11" ht="15.75" customHeight="1">
      <c r="A72" s="5" t="s">
        <v>365</v>
      </c>
      <c r="B72" s="230"/>
      <c r="C72" s="436">
        <v>250</v>
      </c>
      <c r="D72" s="437"/>
      <c r="E72" s="437">
        <v>0</v>
      </c>
      <c r="F72" s="370"/>
      <c r="G72" s="370"/>
      <c r="H72" s="466">
        <v>250</v>
      </c>
      <c r="I72" s="129"/>
      <c r="K72" s="469"/>
    </row>
    <row r="73" spans="1:11" ht="15.75" customHeight="1">
      <c r="A73" s="5" t="s">
        <v>366</v>
      </c>
      <c r="B73" s="230"/>
      <c r="C73" s="445"/>
      <c r="D73" s="437"/>
      <c r="E73" s="437">
        <v>0</v>
      </c>
      <c r="F73" s="370"/>
      <c r="G73" s="370"/>
      <c r="H73" s="466">
        <v>150</v>
      </c>
      <c r="I73" s="129"/>
      <c r="K73" s="469"/>
    </row>
    <row r="74" spans="1:11" ht="15.75" customHeight="1">
      <c r="A74" s="5" t="s">
        <v>191</v>
      </c>
      <c r="B74" s="230"/>
      <c r="C74" s="436">
        <v>800</v>
      </c>
      <c r="D74" s="437"/>
      <c r="E74" s="437">
        <v>0</v>
      </c>
      <c r="F74" s="370"/>
      <c r="G74" s="370"/>
      <c r="H74" s="466">
        <v>900</v>
      </c>
      <c r="I74" s="129"/>
      <c r="K74" s="469"/>
    </row>
    <row r="75" spans="1:11" ht="15.75" customHeight="1">
      <c r="A75" s="5" t="s">
        <v>190</v>
      </c>
      <c r="B75" s="230"/>
      <c r="C75" s="436">
        <v>0</v>
      </c>
      <c r="D75" s="437"/>
      <c r="E75" s="437">
        <v>0</v>
      </c>
      <c r="F75" s="370"/>
      <c r="G75" s="370"/>
      <c r="H75" s="437">
        <v>0</v>
      </c>
      <c r="I75" s="129"/>
      <c r="K75" s="469"/>
    </row>
    <row r="76" spans="1:11" ht="15.75" customHeight="1">
      <c r="A76" s="136" t="s">
        <v>256</v>
      </c>
      <c r="B76" s="230"/>
      <c r="C76" s="457">
        <v>500</v>
      </c>
      <c r="D76" s="437"/>
      <c r="E76" s="437">
        <v>300</v>
      </c>
      <c r="F76" s="370"/>
      <c r="G76" s="370"/>
      <c r="H76" s="466">
        <v>1500</v>
      </c>
      <c r="I76" s="488"/>
      <c r="K76" s="469"/>
    </row>
    <row r="77" spans="1:40" ht="15.75" customHeight="1">
      <c r="A77" s="136" t="s">
        <v>367</v>
      </c>
      <c r="B77" s="230"/>
      <c r="C77" s="457">
        <v>500</v>
      </c>
      <c r="D77" s="437"/>
      <c r="E77" s="437">
        <v>2000</v>
      </c>
      <c r="F77" s="370"/>
      <c r="G77" s="370"/>
      <c r="H77" s="466">
        <v>500</v>
      </c>
      <c r="I77" s="488"/>
      <c r="J77" s="463"/>
      <c r="K77" s="469"/>
      <c r="L77" s="384"/>
      <c r="M77" s="361"/>
      <c r="N77" s="463"/>
      <c r="O77" s="467"/>
      <c r="P77" s="361"/>
      <c r="Q77" s="463"/>
      <c r="R77" s="463"/>
      <c r="S77" s="463"/>
      <c r="T77" s="489"/>
      <c r="U77" s="463"/>
      <c r="V77" s="463"/>
      <c r="W77" s="463"/>
      <c r="X77" s="463"/>
      <c r="Y77" s="463"/>
      <c r="Z77" s="463"/>
      <c r="AA77" s="463"/>
      <c r="AB77" s="490"/>
      <c r="AC77" s="463"/>
      <c r="AD77" s="489"/>
      <c r="AE77" s="489"/>
      <c r="AF77" s="489"/>
      <c r="AG77" s="489"/>
      <c r="AH77" s="489"/>
      <c r="AI77" s="489"/>
      <c r="AJ77" s="489"/>
      <c r="AK77" s="489"/>
      <c r="AL77" s="361"/>
      <c r="AM77" s="361"/>
      <c r="AN77" s="463"/>
    </row>
    <row r="78" spans="1:39" ht="15.75" customHeight="1">
      <c r="A78" s="136" t="s">
        <v>368</v>
      </c>
      <c r="B78" s="230"/>
      <c r="D78" s="437"/>
      <c r="E78" s="437">
        <v>0</v>
      </c>
      <c r="F78" s="370"/>
      <c r="G78" s="370"/>
      <c r="H78" s="491">
        <v>85</v>
      </c>
      <c r="I78" s="488"/>
      <c r="J78" s="463"/>
      <c r="K78" s="469"/>
      <c r="L78" s="463"/>
      <c r="M78" s="469"/>
      <c r="N78" s="463"/>
      <c r="O78" s="464"/>
      <c r="P78" s="361"/>
      <c r="Q78" s="463"/>
      <c r="R78" s="463"/>
      <c r="S78" s="463"/>
      <c r="T78" s="463"/>
      <c r="U78" s="463"/>
      <c r="V78" s="463"/>
      <c r="W78" s="463"/>
      <c r="X78" s="463"/>
      <c r="Y78" s="492"/>
      <c r="Z78" s="492"/>
      <c r="AA78" s="492"/>
      <c r="AB78" s="493"/>
      <c r="AC78" s="492"/>
      <c r="AD78" s="357"/>
      <c r="AE78" s="357"/>
      <c r="AF78" s="357"/>
      <c r="AG78" s="357"/>
      <c r="AH78" s="357"/>
      <c r="AI78" s="357"/>
      <c r="AJ78" s="357"/>
      <c r="AK78" s="357"/>
      <c r="AL78" s="116"/>
      <c r="AM78" s="469"/>
    </row>
    <row r="79" spans="1:39" ht="15.75" customHeight="1">
      <c r="A79" s="136" t="s">
        <v>369</v>
      </c>
      <c r="B79" s="230"/>
      <c r="C79" s="455"/>
      <c r="D79" s="437"/>
      <c r="E79" s="437">
        <v>0</v>
      </c>
      <c r="F79" s="370"/>
      <c r="G79" s="370"/>
      <c r="H79" s="437">
        <v>0</v>
      </c>
      <c r="I79" s="488"/>
      <c r="J79" s="463"/>
      <c r="K79" s="469"/>
      <c r="L79" s="463"/>
      <c r="M79" s="361"/>
      <c r="N79" s="463"/>
      <c r="O79" s="467"/>
      <c r="P79" s="361"/>
      <c r="Q79" s="463"/>
      <c r="R79" s="463"/>
      <c r="S79" s="463"/>
      <c r="T79" s="463"/>
      <c r="U79" s="463"/>
      <c r="V79" s="463"/>
      <c r="W79" s="463"/>
      <c r="X79" s="463"/>
      <c r="Y79" s="463"/>
      <c r="Z79" s="463"/>
      <c r="AA79" s="463"/>
      <c r="AB79" s="490"/>
      <c r="AC79" s="463"/>
      <c r="AD79" s="489"/>
      <c r="AE79" s="489"/>
      <c r="AF79" s="489"/>
      <c r="AG79" s="489"/>
      <c r="AH79" s="489"/>
      <c r="AI79" s="489"/>
      <c r="AJ79" s="489"/>
      <c r="AK79" s="489"/>
      <c r="AL79" s="116"/>
      <c r="AM79" s="469"/>
    </row>
    <row r="80" spans="1:39" ht="15.75" customHeight="1">
      <c r="A80" s="136" t="s">
        <v>370</v>
      </c>
      <c r="B80" s="230"/>
      <c r="C80" s="457">
        <v>150</v>
      </c>
      <c r="D80" s="437"/>
      <c r="E80" s="437">
        <v>0</v>
      </c>
      <c r="F80" s="370"/>
      <c r="G80" s="370"/>
      <c r="H80" s="491">
        <v>150</v>
      </c>
      <c r="I80" s="488"/>
      <c r="J80" s="129"/>
      <c r="K80" s="469"/>
      <c r="L80" s="463"/>
      <c r="M80" s="361"/>
      <c r="N80" s="463"/>
      <c r="O80" s="467"/>
      <c r="P80" s="361"/>
      <c r="Q80" s="463"/>
      <c r="R80" s="463"/>
      <c r="S80" s="463"/>
      <c r="T80" s="463"/>
      <c r="U80" s="463"/>
      <c r="V80" s="463"/>
      <c r="W80" s="463"/>
      <c r="X80" s="463"/>
      <c r="Y80" s="463"/>
      <c r="Z80" s="492"/>
      <c r="AA80" s="357"/>
      <c r="AB80" s="493"/>
      <c r="AC80" s="357"/>
      <c r="AD80" s="357"/>
      <c r="AE80" s="357"/>
      <c r="AF80" s="357"/>
      <c r="AG80" s="357"/>
      <c r="AH80" s="357"/>
      <c r="AI80" s="357"/>
      <c r="AJ80" s="357"/>
      <c r="AK80" s="357"/>
      <c r="AL80" s="116"/>
      <c r="AM80" s="469"/>
    </row>
    <row r="81" spans="1:39" ht="15.75" customHeight="1">
      <c r="A81" s="136" t="s">
        <v>371</v>
      </c>
      <c r="B81" s="230"/>
      <c r="C81" s="457">
        <v>0</v>
      </c>
      <c r="D81" s="437"/>
      <c r="E81" s="437">
        <v>0</v>
      </c>
      <c r="F81" s="370"/>
      <c r="G81" s="370"/>
      <c r="H81" s="437">
        <v>0</v>
      </c>
      <c r="I81" s="488"/>
      <c r="J81" s="129"/>
      <c r="K81" s="469"/>
      <c r="L81" s="463"/>
      <c r="M81" s="361"/>
      <c r="N81" s="463"/>
      <c r="O81" s="467"/>
      <c r="P81" s="361"/>
      <c r="Q81" s="463"/>
      <c r="R81" s="463"/>
      <c r="S81" s="463"/>
      <c r="T81" s="463"/>
      <c r="U81" s="463"/>
      <c r="V81" s="463"/>
      <c r="W81" s="463"/>
      <c r="X81" s="463"/>
      <c r="Y81" s="463"/>
      <c r="Z81" s="492"/>
      <c r="AA81" s="357"/>
      <c r="AB81" s="493"/>
      <c r="AC81" s="357"/>
      <c r="AD81" s="357"/>
      <c r="AE81" s="357"/>
      <c r="AF81" s="357"/>
      <c r="AG81" s="357"/>
      <c r="AH81" s="357"/>
      <c r="AI81" s="357"/>
      <c r="AJ81" s="357"/>
      <c r="AK81" s="357"/>
      <c r="AL81" s="469"/>
      <c r="AM81" s="469"/>
    </row>
    <row r="82" spans="1:39" ht="15.75" customHeight="1">
      <c r="A82" s="5" t="s">
        <v>372</v>
      </c>
      <c r="B82" s="230"/>
      <c r="C82" s="457">
        <v>0</v>
      </c>
      <c r="D82" s="437"/>
      <c r="E82" s="437">
        <v>0</v>
      </c>
      <c r="F82" s="370"/>
      <c r="G82" s="370"/>
      <c r="H82" s="437">
        <v>0</v>
      </c>
      <c r="I82" s="129"/>
      <c r="J82" s="129"/>
      <c r="K82" s="469"/>
      <c r="L82" s="463"/>
      <c r="M82" s="361"/>
      <c r="N82" s="463"/>
      <c r="O82" s="467"/>
      <c r="P82" s="361"/>
      <c r="Q82" s="463"/>
      <c r="R82" s="463"/>
      <c r="S82" s="463"/>
      <c r="T82" s="463"/>
      <c r="U82" s="463"/>
      <c r="V82" s="463"/>
      <c r="W82" s="463"/>
      <c r="X82" s="463"/>
      <c r="Y82" s="463"/>
      <c r="Z82" s="463"/>
      <c r="AA82" s="489"/>
      <c r="AB82" s="490"/>
      <c r="AC82" s="357"/>
      <c r="AD82" s="357"/>
      <c r="AE82" s="357"/>
      <c r="AF82" s="357"/>
      <c r="AG82" s="357"/>
      <c r="AH82" s="357"/>
      <c r="AI82" s="357"/>
      <c r="AJ82" s="357"/>
      <c r="AK82" s="357"/>
      <c r="AL82" s="357"/>
      <c r="AM82" s="469"/>
    </row>
    <row r="83" spans="1:39" ht="15.75" customHeight="1">
      <c r="A83" s="494" t="s">
        <v>373</v>
      </c>
      <c r="B83" s="495"/>
      <c r="C83" s="496">
        <f>SUM(C61:C82)</f>
        <v>12200</v>
      </c>
      <c r="D83" s="497"/>
      <c r="E83" s="496">
        <f>SUM(E61:E82)</f>
        <v>3050</v>
      </c>
      <c r="F83" s="498"/>
      <c r="G83" s="498"/>
      <c r="H83" s="405"/>
      <c r="I83" s="499"/>
      <c r="J83" s="129"/>
      <c r="K83" s="132"/>
      <c r="L83" s="463"/>
      <c r="M83" s="469"/>
      <c r="N83" s="463"/>
      <c r="O83" s="464"/>
      <c r="P83" s="469"/>
      <c r="Q83" s="463"/>
      <c r="R83" s="492"/>
      <c r="S83" s="463"/>
      <c r="T83" s="492"/>
      <c r="U83" s="492"/>
      <c r="V83" s="492"/>
      <c r="W83" s="463"/>
      <c r="X83" s="463"/>
      <c r="Y83" s="492"/>
      <c r="Z83" s="492"/>
      <c r="AA83" s="492"/>
      <c r="AB83" s="493"/>
      <c r="AC83" s="492"/>
      <c r="AD83" s="357"/>
      <c r="AE83" s="357"/>
      <c r="AF83" s="357"/>
      <c r="AG83" s="357"/>
      <c r="AH83" s="357"/>
      <c r="AI83" s="357"/>
      <c r="AJ83" s="357"/>
      <c r="AK83" s="357"/>
      <c r="AL83" s="357"/>
      <c r="AM83" s="469"/>
    </row>
    <row r="84" spans="1:39" ht="15.75" customHeight="1">
      <c r="A84" s="5"/>
      <c r="B84" s="230"/>
      <c r="C84" s="455"/>
      <c r="D84" s="400"/>
      <c r="E84" s="400"/>
      <c r="F84" s="370"/>
      <c r="G84" s="370"/>
      <c r="H84" s="405"/>
      <c r="I84" s="488"/>
      <c r="J84" s="129"/>
      <c r="L84" s="463"/>
      <c r="M84" s="361"/>
      <c r="N84" s="463"/>
      <c r="O84" s="467"/>
      <c r="P84" s="361"/>
      <c r="Q84" s="463"/>
      <c r="R84" s="463"/>
      <c r="S84" s="463"/>
      <c r="T84" s="463"/>
      <c r="U84" s="463"/>
      <c r="V84" s="463"/>
      <c r="W84" s="463"/>
      <c r="X84" s="463"/>
      <c r="Y84" s="463"/>
      <c r="Z84" s="463"/>
      <c r="AA84" s="463"/>
      <c r="AB84" s="490"/>
      <c r="AC84" s="463"/>
      <c r="AD84" s="463"/>
      <c r="AE84" s="357"/>
      <c r="AF84" s="357"/>
      <c r="AG84" s="357"/>
      <c r="AH84" s="357"/>
      <c r="AI84" s="357"/>
      <c r="AJ84" s="357"/>
      <c r="AK84" s="357"/>
      <c r="AL84" s="357"/>
      <c r="AM84" s="469"/>
    </row>
    <row r="85" spans="1:39" ht="15.75" customHeight="1">
      <c r="A85" s="500" t="s">
        <v>374</v>
      </c>
      <c r="B85" s="501"/>
      <c r="C85" s="502">
        <f>SUM(C15,C16,C32,C58,C83)</f>
        <v>43085</v>
      </c>
      <c r="D85" s="389"/>
      <c r="E85" s="502">
        <f>SUM(E15,E16,E32,E58,E83)</f>
        <v>42050</v>
      </c>
      <c r="F85" s="502">
        <f>SUM(F15,F16,F32,F58,F83)</f>
        <v>18060.23</v>
      </c>
      <c r="G85" s="502"/>
      <c r="H85" s="405"/>
      <c r="I85" s="488"/>
      <c r="J85" s="129"/>
      <c r="L85" s="463"/>
      <c r="M85" s="361"/>
      <c r="N85" s="463"/>
      <c r="O85" s="467"/>
      <c r="P85" s="361"/>
      <c r="Q85" s="463"/>
      <c r="R85" s="463"/>
      <c r="S85" s="463"/>
      <c r="T85" s="463"/>
      <c r="U85" s="463"/>
      <c r="V85" s="463"/>
      <c r="W85" s="463"/>
      <c r="X85" s="463"/>
      <c r="Y85" s="463"/>
      <c r="Z85" s="463"/>
      <c r="AA85" s="463"/>
      <c r="AB85" s="490"/>
      <c r="AC85" s="463"/>
      <c r="AD85" s="463"/>
      <c r="AE85" s="489"/>
      <c r="AF85" s="489"/>
      <c r="AG85" s="489"/>
      <c r="AH85" s="489"/>
      <c r="AI85" s="489"/>
      <c r="AJ85" s="489"/>
      <c r="AK85" s="489"/>
      <c r="AL85" s="489"/>
      <c r="AM85" s="469"/>
    </row>
    <row r="86" spans="1:39" ht="15.75" customHeight="1">
      <c r="A86" s="503"/>
      <c r="B86" s="503"/>
      <c r="C86" s="400"/>
      <c r="D86" s="400"/>
      <c r="E86" s="400"/>
      <c r="F86" s="370"/>
      <c r="G86" s="370"/>
      <c r="H86" s="405"/>
      <c r="I86" s="488"/>
      <c r="J86" s="129"/>
      <c r="L86" s="463"/>
      <c r="M86" s="361"/>
      <c r="N86" s="463"/>
      <c r="O86" s="467"/>
      <c r="P86" s="361"/>
      <c r="Q86" s="463"/>
      <c r="R86" s="463"/>
      <c r="S86" s="463"/>
      <c r="T86" s="463"/>
      <c r="U86" s="463"/>
      <c r="V86" s="463"/>
      <c r="W86" s="463"/>
      <c r="X86" s="463"/>
      <c r="Y86" s="463"/>
      <c r="Z86" s="463"/>
      <c r="AA86" s="463"/>
      <c r="AB86" s="490"/>
      <c r="AC86" s="463"/>
      <c r="AD86" s="490"/>
      <c r="AE86" s="357"/>
      <c r="AF86" s="504"/>
      <c r="AG86" s="357"/>
      <c r="AH86" s="504"/>
      <c r="AI86" s="357"/>
      <c r="AJ86" s="504"/>
      <c r="AK86" s="357"/>
      <c r="AL86" s="357"/>
      <c r="AM86" s="469"/>
    </row>
    <row r="87" spans="1:39" ht="15.75" customHeight="1">
      <c r="A87" s="505" t="s">
        <v>375</v>
      </c>
      <c r="B87" s="506"/>
      <c r="C87" s="507">
        <f>C12-C85</f>
        <v>3165</v>
      </c>
      <c r="D87" s="508"/>
      <c r="E87" s="507">
        <f>E12-E85</f>
        <v>-33300</v>
      </c>
      <c r="F87" s="507">
        <f>F12-F85</f>
        <v>-9087.23</v>
      </c>
      <c r="G87" s="507"/>
      <c r="H87" s="405"/>
      <c r="I87" s="488"/>
      <c r="J87" s="129"/>
      <c r="L87" s="463"/>
      <c r="M87" s="361"/>
      <c r="N87" s="463"/>
      <c r="O87" s="467"/>
      <c r="P87" s="361"/>
      <c r="Q87" s="463"/>
      <c r="R87" s="463"/>
      <c r="S87" s="463"/>
      <c r="T87" s="463"/>
      <c r="U87" s="463"/>
      <c r="V87" s="463"/>
      <c r="W87" s="463"/>
      <c r="X87" s="463"/>
      <c r="Y87" s="463"/>
      <c r="Z87" s="463"/>
      <c r="AA87" s="463"/>
      <c r="AB87" s="490"/>
      <c r="AC87" s="463"/>
      <c r="AD87" s="490"/>
      <c r="AE87" s="489"/>
      <c r="AF87" s="490"/>
      <c r="AG87" s="489"/>
      <c r="AH87" s="490"/>
      <c r="AI87" s="489"/>
      <c r="AJ87" s="490"/>
      <c r="AK87" s="489"/>
      <c r="AL87" s="357"/>
      <c r="AM87" s="469"/>
    </row>
    <row r="88" spans="6:39" ht="15.75" customHeight="1">
      <c r="F88" s="481"/>
      <c r="G88" s="481"/>
      <c r="H88" s="283"/>
      <c r="I88" s="129"/>
      <c r="J88" s="129"/>
      <c r="L88" s="463"/>
      <c r="M88" s="361"/>
      <c r="N88" s="463"/>
      <c r="O88" s="467"/>
      <c r="P88" s="361"/>
      <c r="Q88" s="463"/>
      <c r="R88" s="463"/>
      <c r="S88" s="463"/>
      <c r="T88" s="463"/>
      <c r="U88" s="463"/>
      <c r="V88" s="463"/>
      <c r="W88" s="463"/>
      <c r="X88" s="463"/>
      <c r="Y88" s="463"/>
      <c r="Z88" s="463"/>
      <c r="AA88" s="463"/>
      <c r="AB88" s="490"/>
      <c r="AC88" s="463"/>
      <c r="AD88" s="490"/>
      <c r="AE88" s="489"/>
      <c r="AF88" s="490"/>
      <c r="AG88" s="489"/>
      <c r="AH88" s="490"/>
      <c r="AI88" s="489"/>
      <c r="AJ88" s="490"/>
      <c r="AK88" s="489"/>
      <c r="AL88" s="357"/>
      <c r="AM88" s="469"/>
    </row>
    <row r="89" spans="6:39" ht="15.75" customHeight="1">
      <c r="F89" s="481"/>
      <c r="G89" s="481"/>
      <c r="I89" s="499"/>
      <c r="J89" s="129"/>
      <c r="K89" s="361"/>
      <c r="L89" s="509"/>
      <c r="M89" s="510"/>
      <c r="N89" s="463"/>
      <c r="O89" s="509"/>
      <c r="P89" s="510"/>
      <c r="Q89" s="463"/>
      <c r="R89" s="509"/>
      <c r="S89" s="463"/>
      <c r="T89" s="510"/>
      <c r="U89" s="509"/>
      <c r="V89" s="509"/>
      <c r="W89" s="463"/>
      <c r="X89" s="509"/>
      <c r="Y89" s="510"/>
      <c r="Z89" s="511"/>
      <c r="AA89" s="510"/>
      <c r="AB89" s="510"/>
      <c r="AC89" s="510"/>
      <c r="AD89" s="510"/>
      <c r="AE89" s="510"/>
      <c r="AF89" s="510"/>
      <c r="AG89" s="510"/>
      <c r="AH89" s="510"/>
      <c r="AI89" s="510"/>
      <c r="AJ89" s="510"/>
      <c r="AK89" s="510"/>
      <c r="AL89" s="357"/>
      <c r="AM89" s="357"/>
    </row>
    <row r="90" spans="6:7" ht="15.75" customHeight="1">
      <c r="F90" s="481"/>
      <c r="G90" s="481"/>
    </row>
    <row r="91" spans="6:7" ht="15.75" customHeight="1">
      <c r="F91" s="481"/>
      <c r="G91" s="481"/>
    </row>
    <row r="92" spans="6:7" ht="15.75" customHeight="1">
      <c r="F92" s="481"/>
      <c r="G92" s="481"/>
    </row>
    <row r="93" spans="6:7" ht="15.75" customHeight="1">
      <c r="F93" s="481"/>
      <c r="G93" s="481"/>
    </row>
    <row r="94" spans="6:7" ht="15.75" customHeight="1">
      <c r="F94" s="481"/>
      <c r="G94" s="481"/>
    </row>
    <row r="95" spans="6:7" ht="15.75" customHeight="1">
      <c r="F95" s="481"/>
      <c r="G95" s="481"/>
    </row>
    <row r="96" spans="6:7" ht="15.75" customHeight="1">
      <c r="F96" s="481"/>
      <c r="G96" s="481"/>
    </row>
    <row r="97" spans="6:7" ht="15.75" customHeight="1">
      <c r="F97" s="481"/>
      <c r="G97" s="481"/>
    </row>
    <row r="98" spans="6:7" ht="15.75" customHeight="1">
      <c r="F98" s="481"/>
      <c r="G98" s="481"/>
    </row>
    <row r="99" spans="6:7" ht="15.75" customHeight="1">
      <c r="F99" s="481"/>
      <c r="G99" s="481"/>
    </row>
    <row r="100" spans="6:7" ht="15.75" customHeight="1">
      <c r="F100" s="481"/>
      <c r="G100" s="481"/>
    </row>
    <row r="101" spans="6:7" ht="15.75" customHeight="1">
      <c r="F101" s="481"/>
      <c r="G101" s="481"/>
    </row>
    <row r="102" spans="6:7" ht="15.75" customHeight="1">
      <c r="F102" s="481"/>
      <c r="G102" s="481"/>
    </row>
    <row r="103" spans="6:7" ht="15.75" customHeight="1">
      <c r="F103" s="481"/>
      <c r="G103" s="481"/>
    </row>
    <row r="104" spans="6:7" ht="15.75" customHeight="1">
      <c r="F104" s="481"/>
      <c r="G104" s="481"/>
    </row>
    <row r="105" spans="6:7" ht="15.75" customHeight="1">
      <c r="F105" s="481"/>
      <c r="G105" s="481"/>
    </row>
    <row r="106" spans="6:7" ht="15.75" customHeight="1">
      <c r="F106" s="481"/>
      <c r="G106" s="481"/>
    </row>
    <row r="107" spans="6:7" ht="15.75" customHeight="1">
      <c r="F107" s="481"/>
      <c r="G107" s="481"/>
    </row>
    <row r="108" spans="6:7" ht="15.75" customHeight="1">
      <c r="F108" s="481"/>
      <c r="G108" s="481"/>
    </row>
    <row r="109" spans="6:7" ht="15.75" customHeight="1">
      <c r="F109" s="481"/>
      <c r="G109" s="481"/>
    </row>
    <row r="110" spans="6:7" ht="15.75" customHeight="1">
      <c r="F110" s="481"/>
      <c r="G110" s="481"/>
    </row>
    <row r="111" spans="6:7" ht="15.75" customHeight="1">
      <c r="F111" s="481"/>
      <c r="G111" s="481"/>
    </row>
    <row r="112" spans="6:7" ht="15.75" customHeight="1">
      <c r="F112" s="481"/>
      <c r="G112" s="481"/>
    </row>
    <row r="113" spans="6:7" ht="15.75" customHeight="1">
      <c r="F113" s="481"/>
      <c r="G113" s="481"/>
    </row>
    <row r="114" spans="6:7" ht="15.75" customHeight="1">
      <c r="F114" s="481"/>
      <c r="G114" s="481"/>
    </row>
    <row r="115" spans="6:7" ht="15.75" customHeight="1">
      <c r="F115" s="481"/>
      <c r="G115" s="481"/>
    </row>
    <row r="116" spans="6:7" ht="15.75" customHeight="1">
      <c r="F116" s="481"/>
      <c r="G116" s="481"/>
    </row>
    <row r="117" spans="6:7" ht="15.75" customHeight="1">
      <c r="F117" s="481"/>
      <c r="G117" s="481"/>
    </row>
    <row r="118" spans="6:7" ht="15.75" customHeight="1">
      <c r="F118" s="481"/>
      <c r="G118" s="481"/>
    </row>
    <row r="119" spans="6:7" ht="15.75" customHeight="1">
      <c r="F119" s="481"/>
      <c r="G119" s="481"/>
    </row>
    <row r="120" spans="6:7" ht="15.75" customHeight="1">
      <c r="F120" s="481"/>
      <c r="G120" s="481"/>
    </row>
    <row r="121" spans="6:7" ht="15.75" customHeight="1">
      <c r="F121" s="481"/>
      <c r="G121" s="481"/>
    </row>
    <row r="122" spans="6:7" ht="15.75" customHeight="1">
      <c r="F122" s="481"/>
      <c r="G122" s="481"/>
    </row>
    <row r="123" spans="6:7" ht="15.75" customHeight="1">
      <c r="F123" s="481"/>
      <c r="G123" s="481"/>
    </row>
    <row r="124" spans="6:7" ht="15.75" customHeight="1">
      <c r="F124" s="481"/>
      <c r="G124" s="481"/>
    </row>
    <row r="125" spans="6:7" ht="15.75" customHeight="1">
      <c r="F125" s="481"/>
      <c r="G125" s="481"/>
    </row>
    <row r="126" spans="6:7" ht="15.75" customHeight="1">
      <c r="F126" s="481"/>
      <c r="G126" s="481"/>
    </row>
    <row r="127" spans="6:7" ht="15.75" customHeight="1">
      <c r="F127" s="481"/>
      <c r="G127" s="481"/>
    </row>
    <row r="128" spans="6:7" ht="15.75" customHeight="1">
      <c r="F128" s="481"/>
      <c r="G128" s="481"/>
    </row>
    <row r="129" spans="6:7" ht="15.75" customHeight="1">
      <c r="F129" s="481"/>
      <c r="G129" s="481"/>
    </row>
    <row r="130" spans="6:7" ht="15.75" customHeight="1">
      <c r="F130" s="481"/>
      <c r="G130" s="481"/>
    </row>
    <row r="131" spans="6:7" ht="15.75" customHeight="1">
      <c r="F131" s="481"/>
      <c r="G131" s="481"/>
    </row>
    <row r="132" spans="6:7" ht="15.75" customHeight="1">
      <c r="F132" s="481"/>
      <c r="G132" s="481"/>
    </row>
    <row r="133" spans="6:7" ht="15.75" customHeight="1">
      <c r="F133" s="481"/>
      <c r="G133" s="481"/>
    </row>
    <row r="134" spans="6:7" ht="15.75" customHeight="1">
      <c r="F134" s="481"/>
      <c r="G134" s="481"/>
    </row>
    <row r="135" spans="6:7" ht="15.75" customHeight="1">
      <c r="F135" s="481"/>
      <c r="G135" s="481"/>
    </row>
    <row r="136" spans="6:7" ht="15.75" customHeight="1">
      <c r="F136" s="481"/>
      <c r="G136" s="481"/>
    </row>
    <row r="137" spans="6:7" ht="15.75" customHeight="1">
      <c r="F137" s="481"/>
      <c r="G137" s="481"/>
    </row>
    <row r="138" spans="6:7" ht="15.75" customHeight="1">
      <c r="F138" s="481"/>
      <c r="G138" s="481"/>
    </row>
    <row r="139" spans="6:7" ht="15.75" customHeight="1">
      <c r="F139" s="481"/>
      <c r="G139" s="481"/>
    </row>
    <row r="140" spans="6:7" ht="15.75" customHeight="1">
      <c r="F140" s="481"/>
      <c r="G140" s="481"/>
    </row>
    <row r="141" spans="6:7" ht="15.75" customHeight="1">
      <c r="F141" s="481"/>
      <c r="G141" s="481"/>
    </row>
    <row r="142" spans="6:7" ht="15.75" customHeight="1">
      <c r="F142" s="481"/>
      <c r="G142" s="481"/>
    </row>
    <row r="143" spans="6:7" ht="15.75" customHeight="1">
      <c r="F143" s="481"/>
      <c r="G143" s="481"/>
    </row>
    <row r="144" spans="6:7" ht="15.75" customHeight="1">
      <c r="F144" s="481"/>
      <c r="G144" s="481"/>
    </row>
    <row r="145" spans="6:7" ht="15.75" customHeight="1">
      <c r="F145" s="481"/>
      <c r="G145" s="481"/>
    </row>
    <row r="146" spans="6:7" ht="15.75" customHeight="1">
      <c r="F146" s="481"/>
      <c r="G146" s="481"/>
    </row>
    <row r="147" spans="6:7" ht="15.75" customHeight="1">
      <c r="F147" s="481"/>
      <c r="G147" s="481"/>
    </row>
    <row r="148" spans="6:7" ht="15.75" customHeight="1">
      <c r="F148" s="481"/>
      <c r="G148" s="481"/>
    </row>
    <row r="149" spans="6:7" ht="15.75" customHeight="1">
      <c r="F149" s="481"/>
      <c r="G149" s="481"/>
    </row>
    <row r="150" spans="6:7" ht="15.75" customHeight="1">
      <c r="F150" s="481"/>
      <c r="G150" s="481"/>
    </row>
    <row r="151" spans="6:7" ht="15.75" customHeight="1">
      <c r="F151" s="481"/>
      <c r="G151" s="481"/>
    </row>
    <row r="152" spans="6:7" ht="15.75" customHeight="1">
      <c r="F152" s="481"/>
      <c r="G152" s="481"/>
    </row>
    <row r="153" spans="6:7" ht="15.75" customHeight="1">
      <c r="F153" s="481"/>
      <c r="G153" s="481"/>
    </row>
    <row r="154" spans="6:7" ht="15.75" customHeight="1">
      <c r="F154" s="481"/>
      <c r="G154" s="481"/>
    </row>
    <row r="155" spans="6:7" ht="15.75" customHeight="1">
      <c r="F155" s="481"/>
      <c r="G155" s="481"/>
    </row>
    <row r="156" spans="6:7" ht="15.75" customHeight="1">
      <c r="F156" s="481"/>
      <c r="G156" s="481"/>
    </row>
    <row r="157" spans="6:7" ht="15.75" customHeight="1">
      <c r="F157" s="481"/>
      <c r="G157" s="481"/>
    </row>
    <row r="158" spans="6:7" ht="15.75" customHeight="1">
      <c r="F158" s="481"/>
      <c r="G158" s="481"/>
    </row>
    <row r="159" spans="6:7" ht="15.75" customHeight="1">
      <c r="F159" s="481"/>
      <c r="G159" s="481"/>
    </row>
    <row r="160" spans="6:7" ht="15.75" customHeight="1">
      <c r="F160" s="481"/>
      <c r="G160" s="481"/>
    </row>
    <row r="161" spans="6:7" ht="15.75" customHeight="1">
      <c r="F161" s="481"/>
      <c r="G161" s="481"/>
    </row>
    <row r="162" spans="6:7" ht="15.75" customHeight="1">
      <c r="F162" s="481"/>
      <c r="G162" s="481"/>
    </row>
    <row r="163" spans="6:7" ht="15.75" customHeight="1">
      <c r="F163" s="481"/>
      <c r="G163" s="481"/>
    </row>
    <row r="164" spans="6:7" ht="15.75" customHeight="1">
      <c r="F164" s="481"/>
      <c r="G164" s="481"/>
    </row>
    <row r="165" spans="6:7" ht="15.75" customHeight="1">
      <c r="F165" s="481"/>
      <c r="G165" s="481"/>
    </row>
    <row r="166" spans="6:7" ht="15.75" customHeight="1">
      <c r="F166" s="481"/>
      <c r="G166" s="481"/>
    </row>
    <row r="167" spans="6:7" ht="15.75" customHeight="1">
      <c r="F167" s="481"/>
      <c r="G167" s="481"/>
    </row>
    <row r="168" spans="6:7" ht="15.75" customHeight="1">
      <c r="F168" s="481"/>
      <c r="G168" s="481"/>
    </row>
    <row r="169" spans="6:7" ht="15.75" customHeight="1">
      <c r="F169" s="481"/>
      <c r="G169" s="481"/>
    </row>
    <row r="170" spans="6:7" ht="15.75" customHeight="1">
      <c r="F170" s="481"/>
      <c r="G170" s="481"/>
    </row>
    <row r="171" spans="6:7" ht="15.75" customHeight="1">
      <c r="F171" s="481"/>
      <c r="G171" s="481"/>
    </row>
    <row r="172" spans="6:7" ht="15.75" customHeight="1">
      <c r="F172" s="481"/>
      <c r="G172" s="481"/>
    </row>
    <row r="173" spans="6:7" ht="15.75" customHeight="1">
      <c r="F173" s="481"/>
      <c r="G173" s="481"/>
    </row>
    <row r="174" spans="6:7" ht="15.75" customHeight="1">
      <c r="F174" s="481"/>
      <c r="G174" s="481"/>
    </row>
    <row r="175" spans="6:7" ht="15.75" customHeight="1">
      <c r="F175" s="481"/>
      <c r="G175" s="481"/>
    </row>
    <row r="176" spans="6:7" ht="15.75" customHeight="1">
      <c r="F176" s="481"/>
      <c r="G176" s="481"/>
    </row>
    <row r="177" spans="6:7" ht="15.75" customHeight="1">
      <c r="F177" s="481"/>
      <c r="G177" s="481"/>
    </row>
    <row r="178" spans="6:7" ht="15.75" customHeight="1">
      <c r="F178" s="481"/>
      <c r="G178" s="481"/>
    </row>
    <row r="179" spans="6:7" ht="15.75" customHeight="1">
      <c r="F179" s="481"/>
      <c r="G179" s="481"/>
    </row>
    <row r="180" spans="6:7" ht="15.75" customHeight="1">
      <c r="F180" s="481"/>
      <c r="G180" s="481"/>
    </row>
    <row r="181" spans="6:7" ht="15.75" customHeight="1">
      <c r="F181" s="481"/>
      <c r="G181" s="481"/>
    </row>
    <row r="182" spans="6:7" ht="15.75" customHeight="1">
      <c r="F182" s="481"/>
      <c r="G182" s="481"/>
    </row>
    <row r="183" spans="6:7" ht="15.75" customHeight="1">
      <c r="F183" s="481"/>
      <c r="G183" s="481"/>
    </row>
    <row r="184" spans="6:7" ht="15.75" customHeight="1">
      <c r="F184" s="481"/>
      <c r="G184" s="481"/>
    </row>
    <row r="185" spans="6:7" ht="15.75" customHeight="1">
      <c r="F185" s="481"/>
      <c r="G185" s="481"/>
    </row>
    <row r="186" spans="6:7" ht="15.75" customHeight="1">
      <c r="F186" s="481"/>
      <c r="G186" s="481"/>
    </row>
    <row r="187" spans="6:7" ht="15.75" customHeight="1">
      <c r="F187" s="481"/>
      <c r="G187" s="481"/>
    </row>
    <row r="188" spans="6:7" ht="15.75" customHeight="1">
      <c r="F188" s="481"/>
      <c r="G188" s="481"/>
    </row>
    <row r="189" spans="6:7" ht="15.75" customHeight="1">
      <c r="F189" s="481"/>
      <c r="G189" s="481"/>
    </row>
    <row r="190" spans="6:7" ht="15.75" customHeight="1">
      <c r="F190" s="481"/>
      <c r="G190" s="481"/>
    </row>
    <row r="191" spans="6:7" ht="15.75" customHeight="1">
      <c r="F191" s="481"/>
      <c r="G191" s="481"/>
    </row>
    <row r="192" spans="6:7" ht="15.75" customHeight="1">
      <c r="F192" s="481"/>
      <c r="G192" s="481"/>
    </row>
    <row r="193" spans="6:7" ht="15.75" customHeight="1">
      <c r="F193" s="481"/>
      <c r="G193" s="481"/>
    </row>
    <row r="194" spans="6:7" ht="15.75" customHeight="1">
      <c r="F194" s="481"/>
      <c r="G194" s="481"/>
    </row>
    <row r="195" spans="6:7" ht="15.75" customHeight="1">
      <c r="F195" s="481"/>
      <c r="G195" s="481"/>
    </row>
    <row r="196" spans="6:7" ht="15.75" customHeight="1">
      <c r="F196" s="481"/>
      <c r="G196" s="481"/>
    </row>
    <row r="197" spans="6:7" ht="15.75" customHeight="1">
      <c r="F197" s="481"/>
      <c r="G197" s="481"/>
    </row>
    <row r="198" spans="6:7" ht="15.75" customHeight="1">
      <c r="F198" s="481"/>
      <c r="G198" s="481"/>
    </row>
    <row r="199" spans="6:7" ht="15.75" customHeight="1">
      <c r="F199" s="481"/>
      <c r="G199" s="481"/>
    </row>
    <row r="200" spans="6:7" ht="15.75" customHeight="1">
      <c r="F200" s="481"/>
      <c r="G200" s="481"/>
    </row>
    <row r="201" spans="6:7" ht="15.75" customHeight="1">
      <c r="F201" s="481"/>
      <c r="G201" s="481"/>
    </row>
    <row r="202" spans="6:7" ht="15.75" customHeight="1">
      <c r="F202" s="481"/>
      <c r="G202" s="481"/>
    </row>
    <row r="203" spans="6:7" ht="15.75" customHeight="1">
      <c r="F203" s="481"/>
      <c r="G203" s="481"/>
    </row>
    <row r="204" spans="6:7" ht="15.75" customHeight="1">
      <c r="F204" s="481"/>
      <c r="G204" s="481"/>
    </row>
    <row r="205" spans="6:7" ht="15.75" customHeight="1">
      <c r="F205" s="481"/>
      <c r="G205" s="481"/>
    </row>
    <row r="206" spans="6:7" ht="15.75" customHeight="1">
      <c r="F206" s="481"/>
      <c r="G206" s="481"/>
    </row>
    <row r="207" spans="6:7" ht="15.75" customHeight="1">
      <c r="F207" s="481"/>
      <c r="G207" s="481"/>
    </row>
    <row r="208" spans="6:7" ht="15.75" customHeight="1">
      <c r="F208" s="481"/>
      <c r="G208" s="481"/>
    </row>
    <row r="209" spans="6:7" ht="15.75" customHeight="1">
      <c r="F209" s="481"/>
      <c r="G209" s="481"/>
    </row>
    <row r="210" spans="6:7" ht="15.75" customHeight="1">
      <c r="F210" s="481"/>
      <c r="G210" s="481"/>
    </row>
    <row r="211" spans="6:7" ht="15.75" customHeight="1">
      <c r="F211" s="481"/>
      <c r="G211" s="481"/>
    </row>
    <row r="212" spans="6:7" ht="15.75" customHeight="1">
      <c r="F212" s="481"/>
      <c r="G212" s="481"/>
    </row>
    <row r="213" spans="6:7" ht="15.75" customHeight="1">
      <c r="F213" s="481"/>
      <c r="G213" s="481"/>
    </row>
    <row r="214" spans="6:7" ht="15.75" customHeight="1">
      <c r="F214" s="481"/>
      <c r="G214" s="481"/>
    </row>
    <row r="215" spans="6:7" ht="15.75" customHeight="1">
      <c r="F215" s="481"/>
      <c r="G215" s="481"/>
    </row>
    <row r="216" spans="6:7" ht="15.75" customHeight="1">
      <c r="F216" s="481"/>
      <c r="G216" s="481"/>
    </row>
    <row r="217" spans="6:7" ht="15.75" customHeight="1">
      <c r="F217" s="481"/>
      <c r="G217" s="481"/>
    </row>
    <row r="218" spans="6:7" ht="15.75" customHeight="1">
      <c r="F218" s="481"/>
      <c r="G218" s="481"/>
    </row>
    <row r="219" spans="6:7" ht="15.75" customHeight="1">
      <c r="F219" s="481"/>
      <c r="G219" s="481"/>
    </row>
    <row r="220" spans="6:7" ht="15.75" customHeight="1">
      <c r="F220" s="481"/>
      <c r="G220" s="481"/>
    </row>
    <row r="221" spans="6:7" ht="15.75" customHeight="1">
      <c r="F221" s="481"/>
      <c r="G221" s="481"/>
    </row>
    <row r="222" spans="6:7" ht="15.75" customHeight="1">
      <c r="F222" s="481"/>
      <c r="G222" s="481"/>
    </row>
    <row r="223" spans="6:7" ht="15.75" customHeight="1">
      <c r="F223" s="481"/>
      <c r="G223" s="481"/>
    </row>
    <row r="224" spans="6:7" ht="15.75" customHeight="1">
      <c r="F224" s="481"/>
      <c r="G224" s="481"/>
    </row>
    <row r="225" spans="6:7" ht="15.75" customHeight="1">
      <c r="F225" s="481"/>
      <c r="G225" s="481"/>
    </row>
    <row r="226" spans="6:7" ht="15.75" customHeight="1">
      <c r="F226" s="481"/>
      <c r="G226" s="481"/>
    </row>
    <row r="227" spans="6:7" ht="15.75" customHeight="1">
      <c r="F227" s="481"/>
      <c r="G227" s="481"/>
    </row>
    <row r="228" spans="6:7" ht="15.75" customHeight="1">
      <c r="F228" s="481"/>
      <c r="G228" s="481"/>
    </row>
    <row r="229" spans="6:7" ht="15.75" customHeight="1">
      <c r="F229" s="481"/>
      <c r="G229" s="481"/>
    </row>
    <row r="230" spans="6:7" ht="15.75" customHeight="1">
      <c r="F230" s="481"/>
      <c r="G230" s="481"/>
    </row>
    <row r="231" spans="6:7" ht="15.75" customHeight="1">
      <c r="F231" s="481"/>
      <c r="G231" s="481"/>
    </row>
    <row r="232" spans="6:7" ht="15.75" customHeight="1">
      <c r="F232" s="481"/>
      <c r="G232" s="481"/>
    </row>
    <row r="233" spans="6:7" ht="15.75" customHeight="1">
      <c r="F233" s="481"/>
      <c r="G233" s="481"/>
    </row>
    <row r="234" spans="6:7" ht="15.75" customHeight="1">
      <c r="F234" s="481"/>
      <c r="G234" s="481"/>
    </row>
    <row r="235" spans="6:7" ht="15.75" customHeight="1">
      <c r="F235" s="481"/>
      <c r="G235" s="481"/>
    </row>
    <row r="236" spans="6:7" ht="15.75" customHeight="1">
      <c r="F236" s="481"/>
      <c r="G236" s="481"/>
    </row>
    <row r="237" spans="6:7" ht="15.75" customHeight="1">
      <c r="F237" s="481"/>
      <c r="G237" s="481"/>
    </row>
    <row r="238" spans="6:7" ht="15.75" customHeight="1">
      <c r="F238" s="481"/>
      <c r="G238" s="481"/>
    </row>
    <row r="239" spans="6:7" ht="15.75" customHeight="1">
      <c r="F239" s="481"/>
      <c r="G239" s="481"/>
    </row>
    <row r="240" spans="6:7" ht="15.75" customHeight="1">
      <c r="F240" s="481"/>
      <c r="G240" s="481"/>
    </row>
    <row r="241" spans="6:7" ht="15.75" customHeight="1">
      <c r="F241" s="481"/>
      <c r="G241" s="481"/>
    </row>
    <row r="242" spans="6:7" ht="15.75" customHeight="1">
      <c r="F242" s="481"/>
      <c r="G242" s="481"/>
    </row>
    <row r="243" spans="6:7" ht="15.75" customHeight="1">
      <c r="F243" s="481"/>
      <c r="G243" s="481"/>
    </row>
    <row r="244" spans="6:7" ht="15.75" customHeight="1">
      <c r="F244" s="481"/>
      <c r="G244" s="481"/>
    </row>
    <row r="245" spans="6:7" ht="15.75" customHeight="1">
      <c r="F245" s="481"/>
      <c r="G245" s="481"/>
    </row>
    <row r="246" spans="6:7" ht="15.75" customHeight="1">
      <c r="F246" s="481"/>
      <c r="G246" s="481"/>
    </row>
    <row r="247" spans="6:7" ht="15.75" customHeight="1">
      <c r="F247" s="481"/>
      <c r="G247" s="481"/>
    </row>
    <row r="248" spans="6:7" ht="15.75" customHeight="1">
      <c r="F248" s="481"/>
      <c r="G248" s="481"/>
    </row>
    <row r="249" spans="6:7" ht="15.75" customHeight="1">
      <c r="F249" s="481"/>
      <c r="G249" s="481"/>
    </row>
    <row r="250" spans="6:7" ht="15.75" customHeight="1">
      <c r="F250" s="481"/>
      <c r="G250" s="481"/>
    </row>
    <row r="251" spans="6:7" ht="15.75" customHeight="1">
      <c r="F251" s="481"/>
      <c r="G251" s="481"/>
    </row>
    <row r="252" spans="6:7" ht="15.75" customHeight="1">
      <c r="F252" s="481"/>
      <c r="G252" s="481"/>
    </row>
    <row r="253" spans="6:7" ht="15.75" customHeight="1">
      <c r="F253" s="481"/>
      <c r="G253" s="481"/>
    </row>
    <row r="254" spans="6:7" ht="15.75" customHeight="1">
      <c r="F254" s="481"/>
      <c r="G254" s="481"/>
    </row>
    <row r="255" spans="6:7" ht="15.75" customHeight="1">
      <c r="F255" s="481"/>
      <c r="G255" s="481"/>
    </row>
    <row r="256" spans="6:7" ht="15.75" customHeight="1">
      <c r="F256" s="481"/>
      <c r="G256" s="481"/>
    </row>
    <row r="257" spans="6:7" ht="15.75" customHeight="1">
      <c r="F257" s="481"/>
      <c r="G257" s="481"/>
    </row>
    <row r="258" spans="6:7" ht="15.75" customHeight="1">
      <c r="F258" s="481"/>
      <c r="G258" s="481"/>
    </row>
    <row r="259" spans="6:7" ht="15.75" customHeight="1">
      <c r="F259" s="481"/>
      <c r="G259" s="481"/>
    </row>
    <row r="260" spans="6:7" ht="15.75" customHeight="1">
      <c r="F260" s="481"/>
      <c r="G260" s="481"/>
    </row>
    <row r="261" spans="6:7" ht="15.75" customHeight="1">
      <c r="F261" s="481"/>
      <c r="G261" s="481"/>
    </row>
    <row r="262" spans="6:7" ht="15.75" customHeight="1">
      <c r="F262" s="481"/>
      <c r="G262" s="481"/>
    </row>
    <row r="263" spans="6:7" ht="15.75" customHeight="1">
      <c r="F263" s="481"/>
      <c r="G263" s="481"/>
    </row>
    <row r="264" spans="6:7" ht="15.75" customHeight="1">
      <c r="F264" s="481"/>
      <c r="G264" s="481"/>
    </row>
    <row r="265" spans="6:7" ht="15.75" customHeight="1">
      <c r="F265" s="481"/>
      <c r="G265" s="481"/>
    </row>
    <row r="266" spans="6:7" ht="15.75" customHeight="1">
      <c r="F266" s="481"/>
      <c r="G266" s="481"/>
    </row>
    <row r="267" spans="6:7" ht="15.75" customHeight="1">
      <c r="F267" s="481"/>
      <c r="G267" s="481"/>
    </row>
    <row r="268" spans="6:7" ht="15.75" customHeight="1">
      <c r="F268" s="481"/>
      <c r="G268" s="481"/>
    </row>
    <row r="269" spans="6:7" ht="15.75" customHeight="1">
      <c r="F269" s="481"/>
      <c r="G269" s="481"/>
    </row>
    <row r="270" spans="6:7" ht="15.75" customHeight="1">
      <c r="F270" s="481"/>
      <c r="G270" s="481"/>
    </row>
    <row r="271" spans="6:7" ht="15.75" customHeight="1">
      <c r="F271" s="481"/>
      <c r="G271" s="481"/>
    </row>
    <row r="272" spans="6:7" ht="15.75" customHeight="1">
      <c r="F272" s="481"/>
      <c r="G272" s="481"/>
    </row>
    <row r="273" spans="6:7" ht="15.75" customHeight="1">
      <c r="F273" s="481"/>
      <c r="G273" s="481"/>
    </row>
    <row r="274" spans="6:7" ht="15.75" customHeight="1">
      <c r="F274" s="481"/>
      <c r="G274" s="481"/>
    </row>
    <row r="275" spans="6:7" ht="15.75" customHeight="1">
      <c r="F275" s="481"/>
      <c r="G275" s="481"/>
    </row>
    <row r="276" spans="6:7" ht="15.75" customHeight="1">
      <c r="F276" s="481"/>
      <c r="G276" s="481"/>
    </row>
    <row r="277" spans="6:7" ht="15.75" customHeight="1">
      <c r="F277" s="481"/>
      <c r="G277" s="481"/>
    </row>
    <row r="278" spans="6:7" ht="15.75" customHeight="1">
      <c r="F278" s="481"/>
      <c r="G278" s="481"/>
    </row>
    <row r="279" spans="6:7" ht="15.75" customHeight="1">
      <c r="F279" s="481"/>
      <c r="G279" s="481"/>
    </row>
    <row r="280" spans="6:7" ht="15.75" customHeight="1">
      <c r="F280" s="481"/>
      <c r="G280" s="481"/>
    </row>
    <row r="281" spans="6:7" ht="15.75" customHeight="1">
      <c r="F281" s="481"/>
      <c r="G281" s="481"/>
    </row>
    <row r="282" spans="6:7" ht="15.75" customHeight="1">
      <c r="F282" s="481"/>
      <c r="G282" s="481"/>
    </row>
    <row r="283" spans="6:7" ht="15.75" customHeight="1">
      <c r="F283" s="481"/>
      <c r="G283" s="481"/>
    </row>
    <row r="284" spans="6:7" ht="15.75" customHeight="1">
      <c r="F284" s="481"/>
      <c r="G284" s="481"/>
    </row>
    <row r="285" spans="6:7" ht="15.75" customHeight="1">
      <c r="F285" s="481"/>
      <c r="G285" s="481"/>
    </row>
    <row r="286" spans="6:7" ht="15.75" customHeight="1">
      <c r="F286" s="481"/>
      <c r="G286" s="481"/>
    </row>
    <row r="287" spans="6:7" ht="15.75" customHeight="1">
      <c r="F287" s="481"/>
      <c r="G287" s="481"/>
    </row>
    <row r="288" spans="6:7" ht="15.75" customHeight="1">
      <c r="F288" s="481"/>
      <c r="G288" s="481"/>
    </row>
    <row r="289" spans="6:7" ht="15.75" customHeight="1">
      <c r="F289" s="481"/>
      <c r="G289" s="481"/>
    </row>
    <row r="290" spans="6:7" ht="15.75" customHeight="1">
      <c r="F290" s="481"/>
      <c r="G290" s="481"/>
    </row>
    <row r="291" spans="6:7" ht="15.75" customHeight="1">
      <c r="F291" s="481"/>
      <c r="G291" s="481"/>
    </row>
    <row r="292" spans="6:7" ht="15.75" customHeight="1">
      <c r="F292" s="481"/>
      <c r="G292" s="481"/>
    </row>
    <row r="293" spans="6:7" ht="15.75" customHeight="1">
      <c r="F293" s="481"/>
      <c r="G293" s="481"/>
    </row>
    <row r="294" spans="6:7" ht="15.75" customHeight="1">
      <c r="F294" s="481"/>
      <c r="G294" s="481"/>
    </row>
    <row r="295" spans="6:7" ht="15.75" customHeight="1">
      <c r="F295" s="481"/>
      <c r="G295" s="481"/>
    </row>
    <row r="296" spans="6:7" ht="15.75" customHeight="1">
      <c r="F296" s="481"/>
      <c r="G296" s="481"/>
    </row>
    <row r="297" spans="6:7" ht="15.75" customHeight="1">
      <c r="F297" s="481"/>
      <c r="G297" s="481"/>
    </row>
    <row r="298" spans="6:7" ht="15.75" customHeight="1">
      <c r="F298" s="481"/>
      <c r="G298" s="481"/>
    </row>
    <row r="299" spans="6:7" ht="15.75" customHeight="1">
      <c r="F299" s="481"/>
      <c r="G299" s="481"/>
    </row>
    <row r="300" spans="6:7" ht="15.75" customHeight="1">
      <c r="F300" s="481"/>
      <c r="G300" s="481"/>
    </row>
    <row r="301" spans="6:7" ht="15.75" customHeight="1">
      <c r="F301" s="481"/>
      <c r="G301" s="481"/>
    </row>
    <row r="302" spans="6:7" ht="15.75" customHeight="1">
      <c r="F302" s="481"/>
      <c r="G302" s="481"/>
    </row>
    <row r="303" spans="6:7" ht="15.75" customHeight="1">
      <c r="F303" s="481"/>
      <c r="G303" s="481"/>
    </row>
    <row r="304" spans="6:7" ht="15.75" customHeight="1">
      <c r="F304" s="481"/>
      <c r="G304" s="481"/>
    </row>
    <row r="305" spans="6:7" ht="15.75" customHeight="1">
      <c r="F305" s="481"/>
      <c r="G305" s="481"/>
    </row>
    <row r="306" spans="6:7" ht="15.75" customHeight="1">
      <c r="F306" s="481"/>
      <c r="G306" s="481"/>
    </row>
    <row r="307" spans="6:7" ht="15.75" customHeight="1">
      <c r="F307" s="481"/>
      <c r="G307" s="481"/>
    </row>
    <row r="308" spans="6:7" ht="15.75" customHeight="1">
      <c r="F308" s="481"/>
      <c r="G308" s="481"/>
    </row>
    <row r="309" spans="6:7" ht="15.75" customHeight="1">
      <c r="F309" s="481"/>
      <c r="G309" s="481"/>
    </row>
    <row r="310" spans="6:7" ht="15.75" customHeight="1">
      <c r="F310" s="481"/>
      <c r="G310" s="481"/>
    </row>
    <row r="311" spans="6:7" ht="15.75" customHeight="1">
      <c r="F311" s="481"/>
      <c r="G311" s="481"/>
    </row>
    <row r="312" spans="6:7" ht="15.75" customHeight="1">
      <c r="F312" s="481"/>
      <c r="G312" s="481"/>
    </row>
    <row r="313" spans="6:7" ht="15.75" customHeight="1">
      <c r="F313" s="481"/>
      <c r="G313" s="481"/>
    </row>
    <row r="314" spans="6:7" ht="15.75" customHeight="1">
      <c r="F314" s="481"/>
      <c r="G314" s="481"/>
    </row>
    <row r="315" spans="6:7" ht="15.75" customHeight="1">
      <c r="F315" s="481"/>
      <c r="G315" s="481"/>
    </row>
    <row r="316" spans="6:7" ht="15.75" customHeight="1">
      <c r="F316" s="481"/>
      <c r="G316" s="481"/>
    </row>
    <row r="317" spans="6:7" ht="15.75" customHeight="1">
      <c r="F317" s="481"/>
      <c r="G317" s="481"/>
    </row>
    <row r="318" spans="6:7" ht="15.75" customHeight="1">
      <c r="F318" s="481"/>
      <c r="G318" s="481"/>
    </row>
    <row r="319" spans="6:7" ht="15.75" customHeight="1">
      <c r="F319" s="481"/>
      <c r="G319" s="481"/>
    </row>
    <row r="320" spans="6:7" ht="15.75" customHeight="1">
      <c r="F320" s="481"/>
      <c r="G320" s="481"/>
    </row>
    <row r="321" spans="6:7" ht="15.75" customHeight="1">
      <c r="F321" s="481"/>
      <c r="G321" s="481"/>
    </row>
    <row r="322" spans="6:7" ht="15.75" customHeight="1">
      <c r="F322" s="481"/>
      <c r="G322" s="481"/>
    </row>
    <row r="323" spans="6:7" ht="15.75" customHeight="1">
      <c r="F323" s="481"/>
      <c r="G323" s="481"/>
    </row>
    <row r="324" spans="6:7" ht="15.75" customHeight="1">
      <c r="F324" s="481"/>
      <c r="G324" s="481"/>
    </row>
    <row r="325" spans="6:7" ht="15.75" customHeight="1">
      <c r="F325" s="481"/>
      <c r="G325" s="481"/>
    </row>
    <row r="326" spans="6:7" ht="15.75" customHeight="1">
      <c r="F326" s="481"/>
      <c r="G326" s="481"/>
    </row>
    <row r="327" spans="6:7" ht="15.75" customHeight="1">
      <c r="F327" s="481"/>
      <c r="G327" s="481"/>
    </row>
    <row r="328" spans="6:7" ht="15.75" customHeight="1">
      <c r="F328" s="481"/>
      <c r="G328" s="481"/>
    </row>
    <row r="329" spans="6:7" ht="15.75" customHeight="1">
      <c r="F329" s="481"/>
      <c r="G329" s="481"/>
    </row>
    <row r="330" spans="6:7" ht="15.75" customHeight="1">
      <c r="F330" s="481"/>
      <c r="G330" s="481"/>
    </row>
    <row r="331" spans="6:7" ht="15.75" customHeight="1">
      <c r="F331" s="481"/>
      <c r="G331" s="481"/>
    </row>
    <row r="332" spans="6:7" ht="15.75" customHeight="1">
      <c r="F332" s="481"/>
      <c r="G332" s="481"/>
    </row>
    <row r="333" spans="6:7" ht="15.75" customHeight="1">
      <c r="F333" s="481"/>
      <c r="G333" s="481"/>
    </row>
    <row r="334" spans="6:7" ht="15.75" customHeight="1">
      <c r="F334" s="481"/>
      <c r="G334" s="481"/>
    </row>
    <row r="335" spans="6:7" ht="15.75" customHeight="1">
      <c r="F335" s="481"/>
      <c r="G335" s="481"/>
    </row>
    <row r="336" spans="6:7" ht="15.75" customHeight="1">
      <c r="F336" s="481"/>
      <c r="G336" s="481"/>
    </row>
    <row r="337" spans="6:7" ht="15.75" customHeight="1">
      <c r="F337" s="481"/>
      <c r="G337" s="481"/>
    </row>
    <row r="338" spans="6:7" ht="15.75" customHeight="1">
      <c r="F338" s="481"/>
      <c r="G338" s="481"/>
    </row>
    <row r="339" spans="6:7" ht="15.75" customHeight="1">
      <c r="F339" s="481"/>
      <c r="G339" s="481"/>
    </row>
    <row r="340" spans="6:7" ht="15.75" customHeight="1">
      <c r="F340" s="481"/>
      <c r="G340" s="481"/>
    </row>
    <row r="341" spans="6:7" ht="15.75" customHeight="1">
      <c r="F341" s="481"/>
      <c r="G341" s="481"/>
    </row>
    <row r="342" spans="6:7" ht="15.75" customHeight="1">
      <c r="F342" s="481"/>
      <c r="G342" s="481"/>
    </row>
    <row r="343" spans="6:7" ht="15.75" customHeight="1">
      <c r="F343" s="481"/>
      <c r="G343" s="481"/>
    </row>
    <row r="344" spans="6:7" ht="15.75" customHeight="1">
      <c r="F344" s="481"/>
      <c r="G344" s="481"/>
    </row>
    <row r="345" spans="6:7" ht="15.75" customHeight="1">
      <c r="F345" s="481"/>
      <c r="G345" s="481"/>
    </row>
    <row r="346" spans="6:7" ht="15.75" customHeight="1">
      <c r="F346" s="481"/>
      <c r="G346" s="481"/>
    </row>
    <row r="347" spans="6:7" ht="15.75" customHeight="1">
      <c r="F347" s="481"/>
      <c r="G347" s="481"/>
    </row>
    <row r="348" spans="6:7" ht="15.75" customHeight="1">
      <c r="F348" s="481"/>
      <c r="G348" s="481"/>
    </row>
    <row r="349" spans="6:7" ht="15.75" customHeight="1">
      <c r="F349" s="481"/>
      <c r="G349" s="481"/>
    </row>
    <row r="350" spans="6:7" ht="15.75" customHeight="1">
      <c r="F350" s="481"/>
      <c r="G350" s="481"/>
    </row>
    <row r="351" spans="6:7" ht="15.75" customHeight="1">
      <c r="F351" s="481"/>
      <c r="G351" s="481"/>
    </row>
    <row r="352" spans="6:7" ht="15.75" customHeight="1">
      <c r="F352" s="481"/>
      <c r="G352" s="481"/>
    </row>
    <row r="353" spans="6:7" ht="15.75" customHeight="1">
      <c r="F353" s="481"/>
      <c r="G353" s="481"/>
    </row>
    <row r="354" spans="6:7" ht="15.75" customHeight="1">
      <c r="F354" s="481"/>
      <c r="G354" s="481"/>
    </row>
    <row r="355" spans="6:7" ht="15.75" customHeight="1">
      <c r="F355" s="481"/>
      <c r="G355" s="481"/>
    </row>
    <row r="356" spans="6:7" ht="15.75" customHeight="1">
      <c r="F356" s="481"/>
      <c r="G356" s="481"/>
    </row>
    <row r="357" spans="6:7" ht="15.75" customHeight="1">
      <c r="F357" s="481"/>
      <c r="G357" s="481"/>
    </row>
    <row r="358" spans="6:7" ht="15.75" customHeight="1">
      <c r="F358" s="481"/>
      <c r="G358" s="481"/>
    </row>
    <row r="359" spans="6:7" ht="15.75" customHeight="1">
      <c r="F359" s="481"/>
      <c r="G359" s="481"/>
    </row>
    <row r="360" spans="6:7" ht="15.75" customHeight="1">
      <c r="F360" s="481"/>
      <c r="G360" s="481"/>
    </row>
    <row r="361" spans="6:7" ht="15.75" customHeight="1">
      <c r="F361" s="481"/>
      <c r="G361" s="481"/>
    </row>
    <row r="362" spans="6:7" ht="15.75" customHeight="1">
      <c r="F362" s="481"/>
      <c r="G362" s="481"/>
    </row>
    <row r="363" spans="6:7" ht="15.75" customHeight="1">
      <c r="F363" s="481"/>
      <c r="G363" s="481"/>
    </row>
    <row r="364" spans="6:7" ht="15.75" customHeight="1">
      <c r="F364" s="481"/>
      <c r="G364" s="481"/>
    </row>
    <row r="365" spans="6:7" ht="15.75" customHeight="1">
      <c r="F365" s="481"/>
      <c r="G365" s="481"/>
    </row>
    <row r="366" spans="6:7" ht="15.75" customHeight="1">
      <c r="F366" s="481"/>
      <c r="G366" s="481"/>
    </row>
    <row r="367" spans="6:7" ht="15.75" customHeight="1">
      <c r="F367" s="481"/>
      <c r="G367" s="481"/>
    </row>
    <row r="368" spans="6:7" ht="15.75" customHeight="1">
      <c r="F368" s="481"/>
      <c r="G368" s="481"/>
    </row>
    <row r="369" spans="6:7" ht="15.75" customHeight="1">
      <c r="F369" s="481"/>
      <c r="G369" s="481"/>
    </row>
    <row r="370" spans="6:7" ht="15.75" customHeight="1">
      <c r="F370" s="481"/>
      <c r="G370" s="481"/>
    </row>
    <row r="371" spans="6:7" ht="15.75" customHeight="1">
      <c r="F371" s="481"/>
      <c r="G371" s="481"/>
    </row>
    <row r="372" spans="6:7" ht="15.75" customHeight="1">
      <c r="F372" s="481"/>
      <c r="G372" s="481"/>
    </row>
    <row r="373" spans="6:7" ht="15.75" customHeight="1">
      <c r="F373" s="481"/>
      <c r="G373" s="481"/>
    </row>
    <row r="374" spans="6:7" ht="15.75" customHeight="1">
      <c r="F374" s="481"/>
      <c r="G374" s="481"/>
    </row>
    <row r="375" spans="6:7" ht="15.75" customHeight="1">
      <c r="F375" s="481"/>
      <c r="G375" s="481"/>
    </row>
    <row r="376" spans="6:7" ht="15.75" customHeight="1">
      <c r="F376" s="481"/>
      <c r="G376" s="481"/>
    </row>
    <row r="377" spans="6:7" ht="15.75" customHeight="1">
      <c r="F377" s="481"/>
      <c r="G377" s="481"/>
    </row>
    <row r="378" spans="6:7" ht="15.75" customHeight="1">
      <c r="F378" s="481"/>
      <c r="G378" s="481"/>
    </row>
    <row r="379" spans="6:7" ht="15.75" customHeight="1">
      <c r="F379" s="481"/>
      <c r="G379" s="481"/>
    </row>
    <row r="380" spans="6:7" ht="15.75" customHeight="1">
      <c r="F380" s="481"/>
      <c r="G380" s="481"/>
    </row>
    <row r="381" spans="6:7" ht="15.75" customHeight="1">
      <c r="F381" s="481"/>
      <c r="G381" s="481"/>
    </row>
    <row r="382" spans="6:7" ht="15.75" customHeight="1">
      <c r="F382" s="481"/>
      <c r="G382" s="481"/>
    </row>
    <row r="383" spans="6:7" ht="15.75" customHeight="1">
      <c r="F383" s="481"/>
      <c r="G383" s="481"/>
    </row>
    <row r="384" spans="6:7" ht="15.75" customHeight="1">
      <c r="F384" s="481"/>
      <c r="G384" s="481"/>
    </row>
    <row r="385" spans="6:7" ht="15.75" customHeight="1">
      <c r="F385" s="481"/>
      <c r="G385" s="481"/>
    </row>
    <row r="386" spans="6:7" ht="15.75" customHeight="1">
      <c r="F386" s="481"/>
      <c r="G386" s="481"/>
    </row>
    <row r="387" spans="6:7" ht="15.75" customHeight="1">
      <c r="F387" s="481"/>
      <c r="G387" s="481"/>
    </row>
    <row r="388" spans="6:7" ht="15.75" customHeight="1">
      <c r="F388" s="481"/>
      <c r="G388" s="481"/>
    </row>
    <row r="389" spans="6:7" ht="15.75" customHeight="1">
      <c r="F389" s="481"/>
      <c r="G389" s="481"/>
    </row>
    <row r="390" spans="6:7" ht="15.75" customHeight="1">
      <c r="F390" s="481"/>
      <c r="G390" s="481"/>
    </row>
    <row r="391" spans="6:7" ht="15.75" customHeight="1">
      <c r="F391" s="481"/>
      <c r="G391" s="481"/>
    </row>
    <row r="392" spans="6:7" ht="15.75" customHeight="1">
      <c r="F392" s="481"/>
      <c r="G392" s="481"/>
    </row>
    <row r="393" spans="6:7" ht="15.75" customHeight="1">
      <c r="F393" s="481"/>
      <c r="G393" s="481"/>
    </row>
    <row r="394" spans="6:7" ht="15.75" customHeight="1">
      <c r="F394" s="481"/>
      <c r="G394" s="481"/>
    </row>
    <row r="395" spans="6:7" ht="15.75" customHeight="1">
      <c r="F395" s="481"/>
      <c r="G395" s="481"/>
    </row>
    <row r="396" spans="6:7" ht="15.75" customHeight="1">
      <c r="F396" s="481"/>
      <c r="G396" s="481"/>
    </row>
    <row r="397" spans="6:7" ht="15.75" customHeight="1">
      <c r="F397" s="481"/>
      <c r="G397" s="481"/>
    </row>
    <row r="398" spans="6:7" ht="15.75" customHeight="1">
      <c r="F398" s="481"/>
      <c r="G398" s="481"/>
    </row>
    <row r="399" spans="6:7" ht="15.75" customHeight="1">
      <c r="F399" s="481"/>
      <c r="G399" s="481"/>
    </row>
    <row r="400" spans="6:7" ht="15.75" customHeight="1">
      <c r="F400" s="481"/>
      <c r="G400" s="481"/>
    </row>
    <row r="401" spans="6:7" ht="15.75" customHeight="1">
      <c r="F401" s="481"/>
      <c r="G401" s="481"/>
    </row>
    <row r="402" spans="6:7" ht="15.75" customHeight="1">
      <c r="F402" s="481"/>
      <c r="G402" s="481"/>
    </row>
    <row r="403" spans="6:7" ht="15.75" customHeight="1">
      <c r="F403" s="481"/>
      <c r="G403" s="481"/>
    </row>
    <row r="404" spans="6:7" ht="15.75" customHeight="1">
      <c r="F404" s="481"/>
      <c r="G404" s="481"/>
    </row>
    <row r="405" spans="6:7" ht="15.75" customHeight="1">
      <c r="F405" s="481"/>
      <c r="G405" s="481"/>
    </row>
    <row r="406" spans="6:7" ht="15.75" customHeight="1">
      <c r="F406" s="481"/>
      <c r="G406" s="481"/>
    </row>
    <row r="407" spans="6:7" ht="15.75" customHeight="1">
      <c r="F407" s="481"/>
      <c r="G407" s="481"/>
    </row>
    <row r="408" spans="6:7" ht="15.75" customHeight="1">
      <c r="F408" s="481"/>
      <c r="G408" s="481"/>
    </row>
    <row r="409" spans="6:7" ht="15.75" customHeight="1">
      <c r="F409" s="481"/>
      <c r="G409" s="481"/>
    </row>
    <row r="410" spans="6:7" ht="15.75" customHeight="1">
      <c r="F410" s="481"/>
      <c r="G410" s="481"/>
    </row>
    <row r="411" spans="6:7" ht="15.75" customHeight="1">
      <c r="F411" s="481"/>
      <c r="G411" s="481"/>
    </row>
    <row r="412" spans="6:7" ht="15.75" customHeight="1">
      <c r="F412" s="481"/>
      <c r="G412" s="481"/>
    </row>
    <row r="413" spans="6:7" ht="15.75" customHeight="1">
      <c r="F413" s="481"/>
      <c r="G413" s="481"/>
    </row>
    <row r="414" spans="6:7" ht="15.75" customHeight="1">
      <c r="F414" s="481"/>
      <c r="G414" s="481"/>
    </row>
    <row r="415" spans="6:7" ht="15.75" customHeight="1">
      <c r="F415" s="481"/>
      <c r="G415" s="481"/>
    </row>
    <row r="416" spans="6:7" ht="15.75" customHeight="1">
      <c r="F416" s="481"/>
      <c r="G416" s="481"/>
    </row>
    <row r="417" spans="6:7" ht="15.75" customHeight="1">
      <c r="F417" s="481"/>
      <c r="G417" s="481"/>
    </row>
    <row r="418" spans="6:7" ht="15.75" customHeight="1">
      <c r="F418" s="481"/>
      <c r="G418" s="481"/>
    </row>
    <row r="419" spans="6:7" ht="15.75" customHeight="1">
      <c r="F419" s="481"/>
      <c r="G419" s="481"/>
    </row>
    <row r="420" spans="6:7" ht="15.75" customHeight="1">
      <c r="F420" s="481"/>
      <c r="G420" s="481"/>
    </row>
    <row r="421" spans="6:7" ht="15.75" customHeight="1">
      <c r="F421" s="481"/>
      <c r="G421" s="481"/>
    </row>
    <row r="422" spans="6:7" ht="15.75" customHeight="1">
      <c r="F422" s="481"/>
      <c r="G422" s="481"/>
    </row>
    <row r="423" spans="6:7" ht="15.75" customHeight="1">
      <c r="F423" s="481"/>
      <c r="G423" s="481"/>
    </row>
    <row r="424" spans="6:7" ht="15.75" customHeight="1">
      <c r="F424" s="481"/>
      <c r="G424" s="481"/>
    </row>
    <row r="425" spans="6:7" ht="15.75" customHeight="1">
      <c r="F425" s="481"/>
      <c r="G425" s="481"/>
    </row>
    <row r="426" spans="6:7" ht="15.75" customHeight="1">
      <c r="F426" s="481"/>
      <c r="G426" s="481"/>
    </row>
    <row r="427" spans="6:7" ht="15.75" customHeight="1">
      <c r="F427" s="481"/>
      <c r="G427" s="481"/>
    </row>
    <row r="428" spans="6:7" ht="15.75" customHeight="1">
      <c r="F428" s="481"/>
      <c r="G428" s="481"/>
    </row>
    <row r="429" spans="6:7" ht="15.75" customHeight="1">
      <c r="F429" s="481"/>
      <c r="G429" s="481"/>
    </row>
    <row r="430" spans="6:7" ht="15.75" customHeight="1">
      <c r="F430" s="481"/>
      <c r="G430" s="481"/>
    </row>
    <row r="431" spans="6:7" ht="15.75" customHeight="1">
      <c r="F431" s="481"/>
      <c r="G431" s="481"/>
    </row>
    <row r="432" spans="6:7" ht="15.75" customHeight="1">
      <c r="F432" s="481"/>
      <c r="G432" s="481"/>
    </row>
    <row r="433" spans="6:7" ht="15.75" customHeight="1">
      <c r="F433" s="481"/>
      <c r="G433" s="481"/>
    </row>
    <row r="434" spans="6:7" ht="15.75" customHeight="1">
      <c r="F434" s="481"/>
      <c r="G434" s="481"/>
    </row>
    <row r="435" spans="6:7" ht="15.75" customHeight="1">
      <c r="F435" s="481"/>
      <c r="G435" s="481"/>
    </row>
    <row r="436" spans="6:7" ht="15.75" customHeight="1">
      <c r="F436" s="481"/>
      <c r="G436" s="481"/>
    </row>
    <row r="437" spans="6:7" ht="15.75" customHeight="1">
      <c r="F437" s="481"/>
      <c r="G437" s="481"/>
    </row>
    <row r="438" spans="6:7" ht="15.75" customHeight="1">
      <c r="F438" s="481"/>
      <c r="G438" s="481"/>
    </row>
    <row r="439" spans="6:7" ht="15.75" customHeight="1">
      <c r="F439" s="481"/>
      <c r="G439" s="481"/>
    </row>
    <row r="440" spans="6:7" ht="15.75" customHeight="1">
      <c r="F440" s="481"/>
      <c r="G440" s="481"/>
    </row>
    <row r="441" spans="6:7" ht="15.75" customHeight="1">
      <c r="F441" s="481"/>
      <c r="G441" s="481"/>
    </row>
    <row r="442" spans="6:7" ht="15.75" customHeight="1">
      <c r="F442" s="481"/>
      <c r="G442" s="481"/>
    </row>
    <row r="443" spans="6:7" ht="15.75" customHeight="1">
      <c r="F443" s="481"/>
      <c r="G443" s="481"/>
    </row>
    <row r="444" spans="6:7" ht="15.75" customHeight="1">
      <c r="F444" s="481"/>
      <c r="G444" s="481"/>
    </row>
    <row r="445" spans="6:7" ht="15.75" customHeight="1">
      <c r="F445" s="481"/>
      <c r="G445" s="481"/>
    </row>
    <row r="446" spans="6:7" ht="15.75" customHeight="1">
      <c r="F446" s="481"/>
      <c r="G446" s="481"/>
    </row>
    <row r="447" spans="6:7" ht="15.75" customHeight="1">
      <c r="F447" s="481"/>
      <c r="G447" s="481"/>
    </row>
    <row r="448" spans="6:7" ht="15.75" customHeight="1">
      <c r="F448" s="481"/>
      <c r="G448" s="481"/>
    </row>
    <row r="449" spans="6:7" ht="15.75" customHeight="1">
      <c r="F449" s="481"/>
      <c r="G449" s="481"/>
    </row>
    <row r="450" spans="6:7" ht="15.75" customHeight="1">
      <c r="F450" s="481"/>
      <c r="G450" s="481"/>
    </row>
    <row r="451" spans="6:7" ht="15.75" customHeight="1">
      <c r="F451" s="481"/>
      <c r="G451" s="481"/>
    </row>
    <row r="452" spans="6:7" ht="15.75" customHeight="1">
      <c r="F452" s="481"/>
      <c r="G452" s="481"/>
    </row>
    <row r="453" spans="6:7" ht="15.75" customHeight="1">
      <c r="F453" s="481"/>
      <c r="G453" s="481"/>
    </row>
    <row r="454" spans="6:7" ht="15.75" customHeight="1">
      <c r="F454" s="481"/>
      <c r="G454" s="481"/>
    </row>
    <row r="455" spans="6:7" ht="15.75" customHeight="1">
      <c r="F455" s="481"/>
      <c r="G455" s="481"/>
    </row>
    <row r="456" spans="6:7" ht="15.75" customHeight="1">
      <c r="F456" s="481"/>
      <c r="G456" s="481"/>
    </row>
    <row r="457" spans="6:7" ht="15.75" customHeight="1">
      <c r="F457" s="481"/>
      <c r="G457" s="481"/>
    </row>
    <row r="458" spans="6:7" ht="15.75" customHeight="1">
      <c r="F458" s="481"/>
      <c r="G458" s="481"/>
    </row>
    <row r="459" spans="6:7" ht="15.75" customHeight="1">
      <c r="F459" s="481"/>
      <c r="G459" s="481"/>
    </row>
    <row r="460" spans="6:7" ht="15.75" customHeight="1">
      <c r="F460" s="481"/>
      <c r="G460" s="481"/>
    </row>
    <row r="461" spans="6:7" ht="15.75" customHeight="1">
      <c r="F461" s="481"/>
      <c r="G461" s="481"/>
    </row>
    <row r="462" spans="6:7" ht="15.75" customHeight="1">
      <c r="F462" s="481"/>
      <c r="G462" s="481"/>
    </row>
    <row r="463" spans="6:7" ht="15.75" customHeight="1">
      <c r="F463" s="481"/>
      <c r="G463" s="481"/>
    </row>
    <row r="464" spans="6:7" ht="15.75" customHeight="1">
      <c r="F464" s="481"/>
      <c r="G464" s="481"/>
    </row>
    <row r="465" spans="6:7" ht="15.75" customHeight="1">
      <c r="F465" s="481"/>
      <c r="G465" s="481"/>
    </row>
    <row r="466" spans="6:7" ht="15.75" customHeight="1">
      <c r="F466" s="481"/>
      <c r="G466" s="481"/>
    </row>
    <row r="467" spans="6:7" ht="15.75" customHeight="1">
      <c r="F467" s="481"/>
      <c r="G467" s="481"/>
    </row>
    <row r="468" spans="6:7" ht="15.75" customHeight="1">
      <c r="F468" s="481"/>
      <c r="G468" s="481"/>
    </row>
    <row r="469" spans="6:7" ht="15.75" customHeight="1">
      <c r="F469" s="481"/>
      <c r="G469" s="481"/>
    </row>
    <row r="470" spans="6:7" ht="15.75" customHeight="1">
      <c r="F470" s="481"/>
      <c r="G470" s="481"/>
    </row>
    <row r="471" spans="6:7" ht="15.75" customHeight="1">
      <c r="F471" s="481"/>
      <c r="G471" s="481"/>
    </row>
    <row r="472" spans="6:7" ht="15.75" customHeight="1">
      <c r="F472" s="481"/>
      <c r="G472" s="481"/>
    </row>
    <row r="473" spans="6:7" ht="15.75" customHeight="1">
      <c r="F473" s="481"/>
      <c r="G473" s="481"/>
    </row>
    <row r="474" spans="6:7" ht="15.75" customHeight="1">
      <c r="F474" s="481"/>
      <c r="G474" s="481"/>
    </row>
    <row r="475" spans="6:7" ht="15.75" customHeight="1">
      <c r="F475" s="481"/>
      <c r="G475" s="481"/>
    </row>
    <row r="476" spans="6:7" ht="15.75" customHeight="1">
      <c r="F476" s="481"/>
      <c r="G476" s="481"/>
    </row>
    <row r="477" spans="6:7" ht="15.75" customHeight="1">
      <c r="F477" s="481"/>
      <c r="G477" s="481"/>
    </row>
    <row r="478" spans="6:7" ht="15.75" customHeight="1">
      <c r="F478" s="481"/>
      <c r="G478" s="481"/>
    </row>
    <row r="479" spans="6:7" ht="15.75" customHeight="1">
      <c r="F479" s="481"/>
      <c r="G479" s="481"/>
    </row>
    <row r="480" spans="6:7" ht="15.75" customHeight="1">
      <c r="F480" s="481"/>
      <c r="G480" s="481"/>
    </row>
    <row r="481" spans="6:7" ht="15.75" customHeight="1">
      <c r="F481" s="481"/>
      <c r="G481" s="481"/>
    </row>
    <row r="482" spans="6:7" ht="15.75" customHeight="1">
      <c r="F482" s="481"/>
      <c r="G482" s="481"/>
    </row>
    <row r="483" spans="6:7" ht="15.75" customHeight="1">
      <c r="F483" s="481"/>
      <c r="G483" s="481"/>
    </row>
    <row r="484" spans="6:7" ht="15.75" customHeight="1">
      <c r="F484" s="481"/>
      <c r="G484" s="481"/>
    </row>
    <row r="485" spans="6:7" ht="15.75" customHeight="1">
      <c r="F485" s="481"/>
      <c r="G485" s="481"/>
    </row>
    <row r="486" spans="6:7" ht="15.75" customHeight="1">
      <c r="F486" s="481"/>
      <c r="G486" s="481"/>
    </row>
    <row r="487" spans="6:7" ht="15.75" customHeight="1">
      <c r="F487" s="481"/>
      <c r="G487" s="481"/>
    </row>
    <row r="488" spans="6:7" ht="15.75" customHeight="1">
      <c r="F488" s="481"/>
      <c r="G488" s="481"/>
    </row>
    <row r="489" spans="6:7" ht="15.75" customHeight="1">
      <c r="F489" s="481"/>
      <c r="G489" s="481"/>
    </row>
    <row r="490" spans="6:7" ht="15.75" customHeight="1">
      <c r="F490" s="481"/>
      <c r="G490" s="481"/>
    </row>
    <row r="491" spans="6:7" ht="15.75" customHeight="1">
      <c r="F491" s="481"/>
      <c r="G491" s="481"/>
    </row>
    <row r="492" spans="6:7" ht="15.75" customHeight="1">
      <c r="F492" s="481"/>
      <c r="G492" s="481"/>
    </row>
    <row r="493" spans="6:7" ht="15.75" customHeight="1">
      <c r="F493" s="481"/>
      <c r="G493" s="481"/>
    </row>
    <row r="494" spans="6:7" ht="15.75" customHeight="1">
      <c r="F494" s="481"/>
      <c r="G494" s="481"/>
    </row>
    <row r="495" spans="6:7" ht="15.75" customHeight="1">
      <c r="F495" s="481"/>
      <c r="G495" s="481"/>
    </row>
    <row r="496" spans="6:7" ht="15.75" customHeight="1">
      <c r="F496" s="481"/>
      <c r="G496" s="481"/>
    </row>
    <row r="497" spans="6:7" ht="15.75" customHeight="1">
      <c r="F497" s="481"/>
      <c r="G497" s="481"/>
    </row>
    <row r="498" spans="6:7" ht="15.75" customHeight="1">
      <c r="F498" s="481"/>
      <c r="G498" s="481"/>
    </row>
    <row r="499" spans="6:7" ht="15.75" customHeight="1">
      <c r="F499" s="481"/>
      <c r="G499" s="481"/>
    </row>
    <row r="500" spans="6:7" ht="15.75" customHeight="1">
      <c r="F500" s="481"/>
      <c r="G500" s="481"/>
    </row>
    <row r="501" spans="6:7" ht="15.75" customHeight="1">
      <c r="F501" s="481"/>
      <c r="G501" s="481"/>
    </row>
    <row r="502" spans="6:7" ht="15.75" customHeight="1">
      <c r="F502" s="481"/>
      <c r="G502" s="481"/>
    </row>
    <row r="503" spans="6:7" ht="15.75" customHeight="1">
      <c r="F503" s="481"/>
      <c r="G503" s="481"/>
    </row>
    <row r="504" spans="6:7" ht="15.75" customHeight="1">
      <c r="F504" s="481"/>
      <c r="G504" s="481"/>
    </row>
    <row r="505" spans="6:7" ht="15.75" customHeight="1">
      <c r="F505" s="481"/>
      <c r="G505" s="481"/>
    </row>
    <row r="506" spans="6:7" ht="15.75" customHeight="1">
      <c r="F506" s="481"/>
      <c r="G506" s="481"/>
    </row>
    <row r="507" spans="6:7" ht="15.75" customHeight="1">
      <c r="F507" s="481"/>
      <c r="G507" s="481"/>
    </row>
    <row r="508" spans="6:7" ht="15.75" customHeight="1">
      <c r="F508" s="481"/>
      <c r="G508" s="481"/>
    </row>
    <row r="509" spans="6:7" ht="15.75" customHeight="1">
      <c r="F509" s="481"/>
      <c r="G509" s="481"/>
    </row>
    <row r="510" spans="6:7" ht="15.75" customHeight="1">
      <c r="F510" s="481"/>
      <c r="G510" s="481"/>
    </row>
    <row r="511" spans="6:7" ht="15.75" customHeight="1">
      <c r="F511" s="481"/>
      <c r="G511" s="481"/>
    </row>
    <row r="512" spans="6:7" ht="15.75" customHeight="1">
      <c r="F512" s="481"/>
      <c r="G512" s="481"/>
    </row>
    <row r="513" spans="6:7" ht="15.75" customHeight="1">
      <c r="F513" s="481"/>
      <c r="G513" s="481"/>
    </row>
    <row r="514" spans="6:7" ht="15.75" customHeight="1">
      <c r="F514" s="481"/>
      <c r="G514" s="481"/>
    </row>
    <row r="515" spans="6:7" ht="15.75" customHeight="1">
      <c r="F515" s="481"/>
      <c r="G515" s="481"/>
    </row>
    <row r="516" spans="6:7" ht="15.75" customHeight="1">
      <c r="F516" s="481"/>
      <c r="G516" s="481"/>
    </row>
    <row r="517" spans="6:7" ht="15.75" customHeight="1">
      <c r="F517" s="481"/>
      <c r="G517" s="481"/>
    </row>
    <row r="518" spans="6:7" ht="15.75" customHeight="1">
      <c r="F518" s="481"/>
      <c r="G518" s="481"/>
    </row>
    <row r="519" spans="6:7" ht="15.75" customHeight="1">
      <c r="F519" s="481"/>
      <c r="G519" s="481"/>
    </row>
    <row r="520" spans="6:7" ht="15.75" customHeight="1">
      <c r="F520" s="481"/>
      <c r="G520" s="481"/>
    </row>
    <row r="521" spans="6:7" ht="15.75" customHeight="1">
      <c r="F521" s="481"/>
      <c r="G521" s="481"/>
    </row>
    <row r="522" spans="6:7" ht="15.75" customHeight="1">
      <c r="F522" s="481"/>
      <c r="G522" s="481"/>
    </row>
    <row r="523" spans="6:7" ht="15.75" customHeight="1">
      <c r="F523" s="481"/>
      <c r="G523" s="481"/>
    </row>
    <row r="524" spans="6:7" ht="15.75" customHeight="1">
      <c r="F524" s="481"/>
      <c r="G524" s="481"/>
    </row>
    <row r="525" spans="6:7" ht="15.75" customHeight="1">
      <c r="F525" s="481"/>
      <c r="G525" s="481"/>
    </row>
    <row r="526" spans="6:7" ht="15.75" customHeight="1">
      <c r="F526" s="481"/>
      <c r="G526" s="481"/>
    </row>
    <row r="527" spans="6:7" ht="15.75" customHeight="1">
      <c r="F527" s="481"/>
      <c r="G527" s="481"/>
    </row>
    <row r="528" spans="6:7" ht="15.75" customHeight="1">
      <c r="F528" s="481"/>
      <c r="G528" s="481"/>
    </row>
    <row r="529" spans="6:7" ht="15.75" customHeight="1">
      <c r="F529" s="481"/>
      <c r="G529" s="481"/>
    </row>
    <row r="530" spans="6:7" ht="15.75" customHeight="1">
      <c r="F530" s="481"/>
      <c r="G530" s="481"/>
    </row>
    <row r="531" spans="6:7" ht="15.75" customHeight="1">
      <c r="F531" s="481"/>
      <c r="G531" s="481"/>
    </row>
    <row r="532" spans="6:7" ht="15.75" customHeight="1">
      <c r="F532" s="481"/>
      <c r="G532" s="481"/>
    </row>
    <row r="533" spans="6:7" ht="15.75" customHeight="1">
      <c r="F533" s="481"/>
      <c r="G533" s="481"/>
    </row>
    <row r="534" spans="6:7" ht="15.75" customHeight="1">
      <c r="F534" s="481"/>
      <c r="G534" s="481"/>
    </row>
    <row r="535" spans="6:7" ht="15.75" customHeight="1">
      <c r="F535" s="481"/>
      <c r="G535" s="481"/>
    </row>
    <row r="536" spans="6:7" ht="15.75" customHeight="1">
      <c r="F536" s="481"/>
      <c r="G536" s="481"/>
    </row>
    <row r="537" spans="6:7" ht="15.75" customHeight="1">
      <c r="F537" s="481"/>
      <c r="G537" s="481"/>
    </row>
    <row r="538" spans="6:7" ht="15.75" customHeight="1">
      <c r="F538" s="481"/>
      <c r="G538" s="481"/>
    </row>
    <row r="539" spans="6:7" ht="15.75" customHeight="1">
      <c r="F539" s="481"/>
      <c r="G539" s="481"/>
    </row>
    <row r="540" spans="6:7" ht="15.75" customHeight="1">
      <c r="F540" s="481"/>
      <c r="G540" s="481"/>
    </row>
    <row r="541" spans="6:7" ht="15.75" customHeight="1">
      <c r="F541" s="481"/>
      <c r="G541" s="481"/>
    </row>
    <row r="542" spans="6:7" ht="15.75" customHeight="1">
      <c r="F542" s="481"/>
      <c r="G542" s="481"/>
    </row>
    <row r="543" spans="6:7" ht="15.75" customHeight="1">
      <c r="F543" s="481"/>
      <c r="G543" s="481"/>
    </row>
    <row r="544" spans="6:7" ht="15.75" customHeight="1">
      <c r="F544" s="481"/>
      <c r="G544" s="481"/>
    </row>
    <row r="545" spans="6:7" ht="15.75" customHeight="1">
      <c r="F545" s="481"/>
      <c r="G545" s="481"/>
    </row>
    <row r="546" spans="6:7" ht="15.75" customHeight="1">
      <c r="F546" s="481"/>
      <c r="G546" s="481"/>
    </row>
    <row r="547" spans="6:7" ht="15.75" customHeight="1">
      <c r="F547" s="481"/>
      <c r="G547" s="481"/>
    </row>
    <row r="548" spans="6:7" ht="15.75" customHeight="1">
      <c r="F548" s="481"/>
      <c r="G548" s="481"/>
    </row>
    <row r="549" spans="6:7" ht="15.75" customHeight="1">
      <c r="F549" s="481"/>
      <c r="G549" s="481"/>
    </row>
    <row r="550" spans="6:7" ht="15.75" customHeight="1">
      <c r="F550" s="481"/>
      <c r="G550" s="481"/>
    </row>
    <row r="551" spans="6:7" ht="15.75" customHeight="1">
      <c r="F551" s="481"/>
      <c r="G551" s="481"/>
    </row>
    <row r="552" spans="6:7" ht="15.75" customHeight="1">
      <c r="F552" s="481"/>
      <c r="G552" s="481"/>
    </row>
    <row r="553" spans="6:7" ht="15.75" customHeight="1">
      <c r="F553" s="481"/>
      <c r="G553" s="481"/>
    </row>
    <row r="554" spans="6:7" ht="15.75" customHeight="1">
      <c r="F554" s="481"/>
      <c r="G554" s="481"/>
    </row>
    <row r="555" spans="6:7" ht="15.75" customHeight="1">
      <c r="F555" s="481"/>
      <c r="G555" s="481"/>
    </row>
    <row r="556" spans="6:7" ht="15.75" customHeight="1">
      <c r="F556" s="481"/>
      <c r="G556" s="481"/>
    </row>
    <row r="557" spans="6:7" ht="15.75" customHeight="1">
      <c r="F557" s="481"/>
      <c r="G557" s="481"/>
    </row>
    <row r="558" spans="6:7" ht="15.75" customHeight="1">
      <c r="F558" s="481"/>
      <c r="G558" s="481"/>
    </row>
    <row r="559" spans="6:7" ht="15.75" customHeight="1">
      <c r="F559" s="481"/>
      <c r="G559" s="481"/>
    </row>
    <row r="560" spans="6:7" ht="15.75" customHeight="1">
      <c r="F560" s="481"/>
      <c r="G560" s="481"/>
    </row>
    <row r="561" spans="6:7" ht="15.75" customHeight="1">
      <c r="F561" s="481"/>
      <c r="G561" s="481"/>
    </row>
    <row r="562" spans="6:7" ht="15.75" customHeight="1">
      <c r="F562" s="481"/>
      <c r="G562" s="481"/>
    </row>
    <row r="563" spans="6:7" ht="15.75" customHeight="1">
      <c r="F563" s="481"/>
      <c r="G563" s="481"/>
    </row>
    <row r="564" spans="6:7" ht="15.75" customHeight="1">
      <c r="F564" s="481"/>
      <c r="G564" s="481"/>
    </row>
    <row r="565" spans="6:7" ht="15.75" customHeight="1">
      <c r="F565" s="481"/>
      <c r="G565" s="481"/>
    </row>
    <row r="566" spans="6:7" ht="15.75" customHeight="1">
      <c r="F566" s="481"/>
      <c r="G566" s="481"/>
    </row>
    <row r="567" spans="6:7" ht="15.75" customHeight="1">
      <c r="F567" s="481"/>
      <c r="G567" s="481"/>
    </row>
    <row r="568" spans="6:7" ht="15.75" customHeight="1">
      <c r="F568" s="481"/>
      <c r="G568" s="481"/>
    </row>
    <row r="569" spans="6:7" ht="15.75" customHeight="1">
      <c r="F569" s="481"/>
      <c r="G569" s="481"/>
    </row>
    <row r="570" spans="6:7" ht="15.75" customHeight="1">
      <c r="F570" s="481"/>
      <c r="G570" s="481"/>
    </row>
    <row r="571" spans="6:7" ht="15.75" customHeight="1">
      <c r="F571" s="481"/>
      <c r="G571" s="481"/>
    </row>
    <row r="572" spans="6:7" ht="15.75" customHeight="1">
      <c r="F572" s="481"/>
      <c r="G572" s="481"/>
    </row>
    <row r="573" spans="6:7" ht="15.75" customHeight="1">
      <c r="F573" s="481"/>
      <c r="G573" s="481"/>
    </row>
    <row r="574" spans="6:7" ht="15.75" customHeight="1">
      <c r="F574" s="481"/>
      <c r="G574" s="481"/>
    </row>
    <row r="575" spans="6:7" ht="15.75" customHeight="1">
      <c r="F575" s="481"/>
      <c r="G575" s="481"/>
    </row>
    <row r="576" spans="6:7" ht="15.75" customHeight="1">
      <c r="F576" s="481"/>
      <c r="G576" s="481"/>
    </row>
    <row r="577" spans="6:7" ht="15.75" customHeight="1">
      <c r="F577" s="481"/>
      <c r="G577" s="481"/>
    </row>
    <row r="578" spans="6:7" ht="15.75" customHeight="1">
      <c r="F578" s="481"/>
      <c r="G578" s="481"/>
    </row>
    <row r="579" spans="6:7" ht="15.75" customHeight="1">
      <c r="F579" s="481"/>
      <c r="G579" s="481"/>
    </row>
    <row r="580" spans="6:7" ht="15.75" customHeight="1">
      <c r="F580" s="481"/>
      <c r="G580" s="481"/>
    </row>
    <row r="581" spans="6:7" ht="15.75" customHeight="1">
      <c r="F581" s="481"/>
      <c r="G581" s="481"/>
    </row>
    <row r="582" spans="6:7" ht="15.75" customHeight="1">
      <c r="F582" s="481"/>
      <c r="G582" s="481"/>
    </row>
    <row r="583" spans="6:7" ht="15.75" customHeight="1">
      <c r="F583" s="481"/>
      <c r="G583" s="481"/>
    </row>
    <row r="584" spans="6:7" ht="15.75" customHeight="1">
      <c r="F584" s="481"/>
      <c r="G584" s="481"/>
    </row>
    <row r="585" spans="6:7" ht="15.75" customHeight="1">
      <c r="F585" s="481"/>
      <c r="G585" s="481"/>
    </row>
    <row r="586" spans="6:7" ht="15.75" customHeight="1">
      <c r="F586" s="481"/>
      <c r="G586" s="481"/>
    </row>
    <row r="587" spans="6:7" ht="15.75" customHeight="1">
      <c r="F587" s="481"/>
      <c r="G587" s="481"/>
    </row>
    <row r="588" spans="6:7" ht="15.75" customHeight="1">
      <c r="F588" s="481"/>
      <c r="G588" s="481"/>
    </row>
    <row r="589" spans="6:7" ht="15.75" customHeight="1">
      <c r="F589" s="481"/>
      <c r="G589" s="481"/>
    </row>
    <row r="590" spans="6:7" ht="15.75" customHeight="1">
      <c r="F590" s="481"/>
      <c r="G590" s="481"/>
    </row>
    <row r="591" spans="6:7" ht="15.75" customHeight="1">
      <c r="F591" s="481"/>
      <c r="G591" s="481"/>
    </row>
    <row r="592" spans="6:7" ht="15.75" customHeight="1">
      <c r="F592" s="481"/>
      <c r="G592" s="481"/>
    </row>
    <row r="593" spans="6:7" ht="15.75" customHeight="1">
      <c r="F593" s="481"/>
      <c r="G593" s="481"/>
    </row>
    <row r="594" spans="6:7" ht="15.75" customHeight="1">
      <c r="F594" s="481"/>
      <c r="G594" s="481"/>
    </row>
    <row r="595" spans="6:7" ht="15.75" customHeight="1">
      <c r="F595" s="481"/>
      <c r="G595" s="481"/>
    </row>
    <row r="596" spans="6:7" ht="15.75" customHeight="1">
      <c r="F596" s="481"/>
      <c r="G596" s="481"/>
    </row>
    <row r="597" spans="6:7" ht="15.75" customHeight="1">
      <c r="F597" s="481"/>
      <c r="G597" s="481"/>
    </row>
    <row r="598" spans="6:7" ht="15.75" customHeight="1">
      <c r="F598" s="481"/>
      <c r="G598" s="481"/>
    </row>
    <row r="599" spans="6:7" ht="15.75" customHeight="1">
      <c r="F599" s="481"/>
      <c r="G599" s="481"/>
    </row>
    <row r="600" spans="6:7" ht="15.75" customHeight="1">
      <c r="F600" s="481"/>
      <c r="G600" s="481"/>
    </row>
    <row r="601" spans="6:7" ht="15.75" customHeight="1">
      <c r="F601" s="481"/>
      <c r="G601" s="481"/>
    </row>
    <row r="602" spans="6:7" ht="15.75" customHeight="1">
      <c r="F602" s="481"/>
      <c r="G602" s="481"/>
    </row>
    <row r="603" spans="6:7" ht="15.75" customHeight="1">
      <c r="F603" s="481"/>
      <c r="G603" s="481"/>
    </row>
    <row r="604" spans="6:7" ht="15.75" customHeight="1">
      <c r="F604" s="481"/>
      <c r="G604" s="481"/>
    </row>
    <row r="605" spans="6:7" ht="15.75" customHeight="1">
      <c r="F605" s="481"/>
      <c r="G605" s="481"/>
    </row>
    <row r="606" spans="6:7" ht="15.75" customHeight="1">
      <c r="F606" s="481"/>
      <c r="G606" s="481"/>
    </row>
    <row r="607" spans="6:7" ht="15.75" customHeight="1">
      <c r="F607" s="481"/>
      <c r="G607" s="481"/>
    </row>
    <row r="608" spans="6:7" ht="15.75" customHeight="1">
      <c r="F608" s="481"/>
      <c r="G608" s="481"/>
    </row>
    <row r="609" spans="6:7" ht="15.75" customHeight="1">
      <c r="F609" s="481"/>
      <c r="G609" s="481"/>
    </row>
    <row r="610" spans="6:7" ht="15.75" customHeight="1">
      <c r="F610" s="481"/>
      <c r="G610" s="481"/>
    </row>
    <row r="611" spans="6:7" ht="15.75" customHeight="1">
      <c r="F611" s="481"/>
      <c r="G611" s="481"/>
    </row>
    <row r="612" spans="6:7" ht="15.75" customHeight="1">
      <c r="F612" s="481"/>
      <c r="G612" s="481"/>
    </row>
    <row r="613" spans="6:7" ht="15.75" customHeight="1">
      <c r="F613" s="481"/>
      <c r="G613" s="481"/>
    </row>
    <row r="614" spans="6:7" ht="15.75" customHeight="1">
      <c r="F614" s="481"/>
      <c r="G614" s="481"/>
    </row>
    <row r="615" spans="6:7" ht="15.75" customHeight="1">
      <c r="F615" s="481"/>
      <c r="G615" s="481"/>
    </row>
    <row r="616" spans="6:7" ht="15.75" customHeight="1">
      <c r="F616" s="481"/>
      <c r="G616" s="481"/>
    </row>
    <row r="617" spans="6:7" ht="15.75" customHeight="1">
      <c r="F617" s="481"/>
      <c r="G617" s="481"/>
    </row>
    <row r="618" spans="6:7" ht="15.75" customHeight="1">
      <c r="F618" s="481"/>
      <c r="G618" s="481"/>
    </row>
    <row r="619" spans="6:7" ht="15.75" customHeight="1">
      <c r="F619" s="481"/>
      <c r="G619" s="481"/>
    </row>
    <row r="620" spans="6:7" ht="15.75" customHeight="1">
      <c r="F620" s="481"/>
      <c r="G620" s="481"/>
    </row>
    <row r="621" spans="6:7" ht="15.75" customHeight="1">
      <c r="F621" s="481"/>
      <c r="G621" s="481"/>
    </row>
    <row r="622" spans="6:7" ht="15.75" customHeight="1">
      <c r="F622" s="481"/>
      <c r="G622" s="481"/>
    </row>
    <row r="623" spans="6:7" ht="15.75" customHeight="1">
      <c r="F623" s="481"/>
      <c r="G623" s="481"/>
    </row>
    <row r="624" spans="6:7" ht="15.75" customHeight="1">
      <c r="F624" s="481"/>
      <c r="G624" s="481"/>
    </row>
    <row r="625" spans="6:7" ht="15.75" customHeight="1">
      <c r="F625" s="481"/>
      <c r="G625" s="481"/>
    </row>
    <row r="626" spans="6:7" ht="15.75" customHeight="1">
      <c r="F626" s="481"/>
      <c r="G626" s="481"/>
    </row>
    <row r="627" spans="6:7" ht="15.75" customHeight="1">
      <c r="F627" s="481"/>
      <c r="G627" s="481"/>
    </row>
    <row r="628" spans="6:7" ht="15.75" customHeight="1">
      <c r="F628" s="481"/>
      <c r="G628" s="481"/>
    </row>
    <row r="629" spans="6:7" ht="15.75" customHeight="1">
      <c r="F629" s="481"/>
      <c r="G629" s="481"/>
    </row>
    <row r="630" spans="6:7" ht="15.75" customHeight="1">
      <c r="F630" s="481"/>
      <c r="G630" s="481"/>
    </row>
    <row r="631" spans="6:7" ht="15.75" customHeight="1">
      <c r="F631" s="481"/>
      <c r="G631" s="481"/>
    </row>
    <row r="632" spans="6:7" ht="15.75" customHeight="1">
      <c r="F632" s="481"/>
      <c r="G632" s="481"/>
    </row>
    <row r="633" spans="6:7" ht="15.75" customHeight="1">
      <c r="F633" s="481"/>
      <c r="G633" s="481"/>
    </row>
    <row r="634" spans="6:7" ht="15.75" customHeight="1">
      <c r="F634" s="481"/>
      <c r="G634" s="481"/>
    </row>
    <row r="635" spans="6:7" ht="15.75" customHeight="1">
      <c r="F635" s="481"/>
      <c r="G635" s="481"/>
    </row>
    <row r="636" spans="6:7" ht="15.75" customHeight="1">
      <c r="F636" s="481"/>
      <c r="G636" s="481"/>
    </row>
    <row r="637" spans="6:7" ht="15.75" customHeight="1">
      <c r="F637" s="481"/>
      <c r="G637" s="481"/>
    </row>
    <row r="638" spans="6:7" ht="15.75" customHeight="1">
      <c r="F638" s="481"/>
      <c r="G638" s="481"/>
    </row>
    <row r="639" spans="6:7" ht="15.75" customHeight="1">
      <c r="F639" s="481"/>
      <c r="G639" s="481"/>
    </row>
    <row r="640" spans="6:7" ht="15.75" customHeight="1">
      <c r="F640" s="481"/>
      <c r="G640" s="481"/>
    </row>
    <row r="641" spans="6:7" ht="15.75" customHeight="1">
      <c r="F641" s="481"/>
      <c r="G641" s="481"/>
    </row>
    <row r="642" spans="6:7" ht="15.75" customHeight="1">
      <c r="F642" s="481"/>
      <c r="G642" s="481"/>
    </row>
    <row r="643" spans="6:7" ht="15.75" customHeight="1">
      <c r="F643" s="481"/>
      <c r="G643" s="481"/>
    </row>
    <row r="644" spans="6:7" ht="15.75" customHeight="1">
      <c r="F644" s="481"/>
      <c r="G644" s="481"/>
    </row>
    <row r="645" spans="6:7" ht="15.75" customHeight="1">
      <c r="F645" s="481"/>
      <c r="G645" s="481"/>
    </row>
    <row r="646" spans="6:7" ht="15.75" customHeight="1">
      <c r="F646" s="481"/>
      <c r="G646" s="481"/>
    </row>
    <row r="647" spans="6:7" ht="15.75" customHeight="1">
      <c r="F647" s="481"/>
      <c r="G647" s="481"/>
    </row>
    <row r="648" spans="6:7" ht="15.75" customHeight="1">
      <c r="F648" s="481"/>
      <c r="G648" s="481"/>
    </row>
    <row r="649" spans="6:7" ht="15.75" customHeight="1">
      <c r="F649" s="481"/>
      <c r="G649" s="481"/>
    </row>
    <row r="650" spans="6:7" ht="15.75" customHeight="1">
      <c r="F650" s="481"/>
      <c r="G650" s="481"/>
    </row>
    <row r="651" spans="6:7" ht="15.75" customHeight="1">
      <c r="F651" s="481"/>
      <c r="G651" s="481"/>
    </row>
    <row r="652" spans="6:7" ht="15.75" customHeight="1">
      <c r="F652" s="481"/>
      <c r="G652" s="481"/>
    </row>
    <row r="653" spans="6:7" ht="15.75" customHeight="1">
      <c r="F653" s="481"/>
      <c r="G653" s="481"/>
    </row>
    <row r="654" spans="6:7" ht="15.75" customHeight="1">
      <c r="F654" s="481"/>
      <c r="G654" s="481"/>
    </row>
    <row r="655" spans="6:7" ht="15.75" customHeight="1">
      <c r="F655" s="481"/>
      <c r="G655" s="481"/>
    </row>
    <row r="656" spans="6:7" ht="15.75" customHeight="1">
      <c r="F656" s="481"/>
      <c r="G656" s="481"/>
    </row>
    <row r="657" spans="6:7" ht="15.75" customHeight="1">
      <c r="F657" s="481"/>
      <c r="G657" s="481"/>
    </row>
    <row r="658" spans="6:7" ht="15.75" customHeight="1">
      <c r="F658" s="481"/>
      <c r="G658" s="481"/>
    </row>
    <row r="659" spans="6:7" ht="15.75" customHeight="1">
      <c r="F659" s="481"/>
      <c r="G659" s="481"/>
    </row>
    <row r="660" spans="6:7" ht="15.75" customHeight="1">
      <c r="F660" s="481"/>
      <c r="G660" s="481"/>
    </row>
    <row r="661" spans="6:7" ht="15.75" customHeight="1">
      <c r="F661" s="481"/>
      <c r="G661" s="481"/>
    </row>
    <row r="662" spans="6:7" ht="15.75" customHeight="1">
      <c r="F662" s="481"/>
      <c r="G662" s="481"/>
    </row>
    <row r="663" spans="6:7" ht="15.75" customHeight="1">
      <c r="F663" s="481"/>
      <c r="G663" s="481"/>
    </row>
    <row r="664" spans="6:7" ht="15.75" customHeight="1">
      <c r="F664" s="481"/>
      <c r="G664" s="481"/>
    </row>
    <row r="665" spans="6:7" ht="15.75" customHeight="1">
      <c r="F665" s="481"/>
      <c r="G665" s="481"/>
    </row>
    <row r="666" spans="6:7" ht="15.75" customHeight="1">
      <c r="F666" s="481"/>
      <c r="G666" s="481"/>
    </row>
    <row r="667" spans="6:7" ht="15.75" customHeight="1">
      <c r="F667" s="481"/>
      <c r="G667" s="481"/>
    </row>
    <row r="668" spans="6:7" ht="15.75" customHeight="1">
      <c r="F668" s="481"/>
      <c r="G668" s="481"/>
    </row>
    <row r="669" spans="6:7" ht="15.75" customHeight="1">
      <c r="F669" s="481"/>
      <c r="G669" s="481"/>
    </row>
    <row r="670" spans="6:7" ht="15.75" customHeight="1">
      <c r="F670" s="481"/>
      <c r="G670" s="481"/>
    </row>
    <row r="671" spans="6:7" ht="15.75" customHeight="1">
      <c r="F671" s="481"/>
      <c r="G671" s="481"/>
    </row>
    <row r="672" spans="6:7" ht="15.75" customHeight="1">
      <c r="F672" s="481"/>
      <c r="G672" s="481"/>
    </row>
    <row r="673" spans="6:7" ht="15.75" customHeight="1">
      <c r="F673" s="481"/>
      <c r="G673" s="481"/>
    </row>
    <row r="674" spans="6:7" ht="15.75" customHeight="1">
      <c r="F674" s="481"/>
      <c r="G674" s="481"/>
    </row>
    <row r="675" spans="6:7" ht="15.75" customHeight="1">
      <c r="F675" s="481"/>
      <c r="G675" s="481"/>
    </row>
    <row r="676" spans="6:7" ht="15.75" customHeight="1">
      <c r="F676" s="481"/>
      <c r="G676" s="481"/>
    </row>
    <row r="677" spans="6:7" ht="15.75" customHeight="1">
      <c r="F677" s="481"/>
      <c r="G677" s="481"/>
    </row>
    <row r="678" spans="6:7" ht="15.75" customHeight="1">
      <c r="F678" s="481"/>
      <c r="G678" s="481"/>
    </row>
    <row r="679" spans="6:7" ht="15.75" customHeight="1">
      <c r="F679" s="481"/>
      <c r="G679" s="481"/>
    </row>
    <row r="680" spans="6:7" ht="15.75" customHeight="1">
      <c r="F680" s="481"/>
      <c r="G680" s="481"/>
    </row>
    <row r="681" spans="6:7" ht="15.75" customHeight="1">
      <c r="F681" s="481"/>
      <c r="G681" s="481"/>
    </row>
    <row r="682" spans="6:7" ht="15.75" customHeight="1">
      <c r="F682" s="481"/>
      <c r="G682" s="481"/>
    </row>
    <row r="683" spans="6:7" ht="15.75" customHeight="1">
      <c r="F683" s="481"/>
      <c r="G683" s="481"/>
    </row>
    <row r="684" spans="6:7" ht="15.75" customHeight="1">
      <c r="F684" s="481"/>
      <c r="G684" s="481"/>
    </row>
    <row r="685" spans="6:7" ht="15.75" customHeight="1">
      <c r="F685" s="481"/>
      <c r="G685" s="481"/>
    </row>
    <row r="686" spans="6:7" ht="15.75" customHeight="1">
      <c r="F686" s="481"/>
      <c r="G686" s="481"/>
    </row>
    <row r="687" spans="6:7" ht="15.75" customHeight="1">
      <c r="F687" s="481"/>
      <c r="G687" s="481"/>
    </row>
    <row r="688" spans="6:7" ht="15.75" customHeight="1">
      <c r="F688" s="481"/>
      <c r="G688" s="481"/>
    </row>
    <row r="689" spans="6:7" ht="15.75" customHeight="1">
      <c r="F689" s="481"/>
      <c r="G689" s="481"/>
    </row>
    <row r="690" spans="6:7" ht="15.75" customHeight="1">
      <c r="F690" s="481"/>
      <c r="G690" s="481"/>
    </row>
    <row r="691" spans="6:7" ht="15.75" customHeight="1">
      <c r="F691" s="481"/>
      <c r="G691" s="481"/>
    </row>
    <row r="692" spans="6:7" ht="15.75" customHeight="1">
      <c r="F692" s="481"/>
      <c r="G692" s="481"/>
    </row>
    <row r="693" spans="6:7" ht="15.75" customHeight="1">
      <c r="F693" s="481"/>
      <c r="G693" s="481"/>
    </row>
    <row r="694" spans="6:7" ht="15.75" customHeight="1">
      <c r="F694" s="481"/>
      <c r="G694" s="481"/>
    </row>
    <row r="695" spans="6:7" ht="15.75" customHeight="1">
      <c r="F695" s="481"/>
      <c r="G695" s="481"/>
    </row>
    <row r="696" spans="6:7" ht="15.75" customHeight="1">
      <c r="F696" s="481"/>
      <c r="G696" s="481"/>
    </row>
    <row r="697" spans="6:7" ht="15.75" customHeight="1">
      <c r="F697" s="481"/>
      <c r="G697" s="481"/>
    </row>
    <row r="698" spans="6:7" ht="15.75" customHeight="1">
      <c r="F698" s="481"/>
      <c r="G698" s="481"/>
    </row>
    <row r="699" spans="6:7" ht="15.75" customHeight="1">
      <c r="F699" s="481"/>
      <c r="G699" s="481"/>
    </row>
    <row r="700" spans="6:7" ht="15.75" customHeight="1">
      <c r="F700" s="481"/>
      <c r="G700" s="481"/>
    </row>
    <row r="701" spans="6:7" ht="15.75" customHeight="1">
      <c r="F701" s="481"/>
      <c r="G701" s="481"/>
    </row>
    <row r="702" spans="6:7" ht="15.75" customHeight="1">
      <c r="F702" s="481"/>
      <c r="G702" s="481"/>
    </row>
    <row r="703" spans="6:7" ht="15.75" customHeight="1">
      <c r="F703" s="481"/>
      <c r="G703" s="481"/>
    </row>
    <row r="704" spans="6:7" ht="15.75" customHeight="1">
      <c r="F704" s="481"/>
      <c r="G704" s="481"/>
    </row>
    <row r="705" spans="6:7" ht="15.75" customHeight="1">
      <c r="F705" s="481"/>
      <c r="G705" s="481"/>
    </row>
    <row r="706" spans="6:7" ht="15.75" customHeight="1">
      <c r="F706" s="481"/>
      <c r="G706" s="481"/>
    </row>
    <row r="707" spans="6:7" ht="15.75" customHeight="1">
      <c r="F707" s="481"/>
      <c r="G707" s="481"/>
    </row>
    <row r="708" spans="6:7" ht="15.75" customHeight="1">
      <c r="F708" s="481"/>
      <c r="G708" s="481"/>
    </row>
    <row r="709" spans="6:7" ht="15.75" customHeight="1">
      <c r="F709" s="481"/>
      <c r="G709" s="481"/>
    </row>
    <row r="710" spans="6:7" ht="15.75" customHeight="1">
      <c r="F710" s="481"/>
      <c r="G710" s="481"/>
    </row>
    <row r="711" spans="6:7" ht="15.75" customHeight="1">
      <c r="F711" s="481"/>
      <c r="G711" s="481"/>
    </row>
    <row r="712" spans="6:7" ht="15.75" customHeight="1">
      <c r="F712" s="481"/>
      <c r="G712" s="481"/>
    </row>
    <row r="713" spans="6:7" ht="15.75" customHeight="1">
      <c r="F713" s="481"/>
      <c r="G713" s="481"/>
    </row>
    <row r="714" spans="6:7" ht="15.75" customHeight="1">
      <c r="F714" s="481"/>
      <c r="G714" s="481"/>
    </row>
    <row r="715" spans="6:7" ht="15.75" customHeight="1">
      <c r="F715" s="481"/>
      <c r="G715" s="481"/>
    </row>
    <row r="716" spans="6:7" ht="15.75" customHeight="1">
      <c r="F716" s="481"/>
      <c r="G716" s="481"/>
    </row>
    <row r="717" spans="6:7" ht="15.75" customHeight="1">
      <c r="F717" s="481"/>
      <c r="G717" s="481"/>
    </row>
    <row r="718" spans="6:7" ht="15.75" customHeight="1">
      <c r="F718" s="481"/>
      <c r="G718" s="481"/>
    </row>
    <row r="719" spans="6:7" ht="15.75" customHeight="1">
      <c r="F719" s="481"/>
      <c r="G719" s="481"/>
    </row>
    <row r="720" spans="6:7" ht="15.75" customHeight="1">
      <c r="F720" s="481"/>
      <c r="G720" s="481"/>
    </row>
    <row r="721" spans="6:7" ht="15.75" customHeight="1">
      <c r="F721" s="481"/>
      <c r="G721" s="481"/>
    </row>
    <row r="722" spans="6:7" ht="15.75" customHeight="1">
      <c r="F722" s="481"/>
      <c r="G722" s="481"/>
    </row>
    <row r="723" spans="6:7" ht="15.75" customHeight="1">
      <c r="F723" s="481"/>
      <c r="G723" s="481"/>
    </row>
    <row r="724" spans="6:7" ht="15.75" customHeight="1">
      <c r="F724" s="481"/>
      <c r="G724" s="481"/>
    </row>
    <row r="725" spans="6:7" ht="15.75" customHeight="1">
      <c r="F725" s="481"/>
      <c r="G725" s="481"/>
    </row>
    <row r="726" spans="6:7" ht="15.75" customHeight="1">
      <c r="F726" s="481"/>
      <c r="G726" s="481"/>
    </row>
    <row r="727" spans="6:7" ht="15.75" customHeight="1">
      <c r="F727" s="481"/>
      <c r="G727" s="481"/>
    </row>
    <row r="728" spans="6:7" ht="15.75" customHeight="1">
      <c r="F728" s="481"/>
      <c r="G728" s="481"/>
    </row>
    <row r="729" spans="6:7" ht="15.75" customHeight="1">
      <c r="F729" s="481"/>
      <c r="G729" s="481"/>
    </row>
    <row r="730" spans="6:7" ht="15.75" customHeight="1">
      <c r="F730" s="481"/>
      <c r="G730" s="481"/>
    </row>
    <row r="731" spans="6:7" ht="15.75" customHeight="1">
      <c r="F731" s="481"/>
      <c r="G731" s="481"/>
    </row>
    <row r="732" spans="6:7" ht="15.75" customHeight="1">
      <c r="F732" s="481"/>
      <c r="G732" s="481"/>
    </row>
    <row r="733" spans="6:7" ht="15.75" customHeight="1">
      <c r="F733" s="481"/>
      <c r="G733" s="481"/>
    </row>
    <row r="734" spans="6:7" ht="15.75" customHeight="1">
      <c r="F734" s="481"/>
      <c r="G734" s="481"/>
    </row>
    <row r="735" spans="6:7" ht="15.75" customHeight="1">
      <c r="F735" s="481"/>
      <c r="G735" s="481"/>
    </row>
    <row r="736" spans="6:7" ht="15.75" customHeight="1">
      <c r="F736" s="481"/>
      <c r="G736" s="481"/>
    </row>
    <row r="737" spans="6:7" ht="15.75" customHeight="1">
      <c r="F737" s="481"/>
      <c r="G737" s="481"/>
    </row>
    <row r="738" spans="6:7" ht="15.75" customHeight="1">
      <c r="F738" s="481"/>
      <c r="G738" s="481"/>
    </row>
    <row r="739" spans="6:7" ht="15.75" customHeight="1">
      <c r="F739" s="481"/>
      <c r="G739" s="481"/>
    </row>
    <row r="740" spans="6:7" ht="15.75" customHeight="1">
      <c r="F740" s="481"/>
      <c r="G740" s="481"/>
    </row>
    <row r="741" spans="6:7" ht="15.75" customHeight="1">
      <c r="F741" s="481"/>
      <c r="G741" s="481"/>
    </row>
    <row r="742" spans="6:7" ht="15.75" customHeight="1">
      <c r="F742" s="481"/>
      <c r="G742" s="481"/>
    </row>
    <row r="743" spans="6:7" ht="15.75" customHeight="1">
      <c r="F743" s="481"/>
      <c r="G743" s="481"/>
    </row>
    <row r="744" spans="6:7" ht="15.75" customHeight="1">
      <c r="F744" s="481"/>
      <c r="G744" s="481"/>
    </row>
    <row r="745" spans="6:7" ht="15.75" customHeight="1">
      <c r="F745" s="481"/>
      <c r="G745" s="481"/>
    </row>
    <row r="746" spans="6:7" ht="15.75" customHeight="1">
      <c r="F746" s="481"/>
      <c r="G746" s="481"/>
    </row>
    <row r="747" spans="6:7" ht="15.75" customHeight="1">
      <c r="F747" s="481"/>
      <c r="G747" s="481"/>
    </row>
    <row r="748" spans="6:7" ht="15.75" customHeight="1">
      <c r="F748" s="481"/>
      <c r="G748" s="481"/>
    </row>
    <row r="749" spans="6:7" ht="15.75" customHeight="1">
      <c r="F749" s="481"/>
      <c r="G749" s="481"/>
    </row>
    <row r="750" spans="6:7" ht="15.75" customHeight="1">
      <c r="F750" s="481"/>
      <c r="G750" s="481"/>
    </row>
    <row r="751" spans="6:7" ht="15.75" customHeight="1">
      <c r="F751" s="481"/>
      <c r="G751" s="481"/>
    </row>
    <row r="752" spans="6:7" ht="15.75" customHeight="1">
      <c r="F752" s="481"/>
      <c r="G752" s="481"/>
    </row>
    <row r="753" spans="6:7" ht="15.75" customHeight="1">
      <c r="F753" s="481"/>
      <c r="G753" s="481"/>
    </row>
    <row r="754" spans="6:7" ht="15.75" customHeight="1">
      <c r="F754" s="481"/>
      <c r="G754" s="481"/>
    </row>
    <row r="755" spans="6:7" ht="15.75" customHeight="1">
      <c r="F755" s="481"/>
      <c r="G755" s="481"/>
    </row>
    <row r="756" spans="6:7" ht="15.75" customHeight="1">
      <c r="F756" s="481"/>
      <c r="G756" s="481"/>
    </row>
    <row r="757" spans="6:7" ht="15.75" customHeight="1">
      <c r="F757" s="481"/>
      <c r="G757" s="481"/>
    </row>
    <row r="758" spans="6:7" ht="15.75" customHeight="1">
      <c r="F758" s="481"/>
      <c r="G758" s="481"/>
    </row>
    <row r="759" spans="6:7" ht="15.75" customHeight="1">
      <c r="F759" s="481"/>
      <c r="G759" s="481"/>
    </row>
    <row r="760" spans="6:7" ht="15.75" customHeight="1">
      <c r="F760" s="481"/>
      <c r="G760" s="481"/>
    </row>
    <row r="761" spans="6:7" ht="15.75" customHeight="1">
      <c r="F761" s="481"/>
      <c r="G761" s="481"/>
    </row>
    <row r="762" spans="6:7" ht="15.75" customHeight="1">
      <c r="F762" s="481"/>
      <c r="G762" s="481"/>
    </row>
    <row r="763" spans="6:7" ht="15.75" customHeight="1">
      <c r="F763" s="481"/>
      <c r="G763" s="481"/>
    </row>
    <row r="764" spans="6:7" ht="15.75" customHeight="1">
      <c r="F764" s="481"/>
      <c r="G764" s="481"/>
    </row>
    <row r="765" spans="6:7" ht="15.75" customHeight="1">
      <c r="F765" s="481"/>
      <c r="G765" s="481"/>
    </row>
    <row r="766" spans="6:7" ht="15.75" customHeight="1">
      <c r="F766" s="481"/>
      <c r="G766" s="481"/>
    </row>
    <row r="767" spans="6:7" ht="15.75" customHeight="1">
      <c r="F767" s="481"/>
      <c r="G767" s="481"/>
    </row>
    <row r="768" spans="6:7" ht="15.75" customHeight="1">
      <c r="F768" s="481"/>
      <c r="G768" s="481"/>
    </row>
    <row r="769" spans="6:7" ht="15.75" customHeight="1">
      <c r="F769" s="481"/>
      <c r="G769" s="481"/>
    </row>
    <row r="770" spans="6:7" ht="15.75" customHeight="1">
      <c r="F770" s="481"/>
      <c r="G770" s="481"/>
    </row>
    <row r="771" spans="6:7" ht="15.75" customHeight="1">
      <c r="F771" s="481"/>
      <c r="G771" s="481"/>
    </row>
    <row r="772" spans="6:7" ht="15.75" customHeight="1">
      <c r="F772" s="481"/>
      <c r="G772" s="481"/>
    </row>
    <row r="773" spans="6:7" ht="15.75" customHeight="1">
      <c r="F773" s="481"/>
      <c r="G773" s="481"/>
    </row>
    <row r="774" spans="6:7" ht="15.75" customHeight="1">
      <c r="F774" s="481"/>
      <c r="G774" s="481"/>
    </row>
    <row r="775" spans="6:7" ht="15.75" customHeight="1">
      <c r="F775" s="481"/>
      <c r="G775" s="481"/>
    </row>
    <row r="776" spans="6:7" ht="15.75" customHeight="1">
      <c r="F776" s="481"/>
      <c r="G776" s="481"/>
    </row>
    <row r="777" spans="6:7" ht="15.75" customHeight="1">
      <c r="F777" s="481"/>
      <c r="G777" s="481"/>
    </row>
    <row r="778" spans="6:7" ht="15.75" customHeight="1">
      <c r="F778" s="481"/>
      <c r="G778" s="481"/>
    </row>
    <row r="779" spans="6:7" ht="15.75" customHeight="1">
      <c r="F779" s="481"/>
      <c r="G779" s="481"/>
    </row>
    <row r="780" spans="6:7" ht="15.75" customHeight="1">
      <c r="F780" s="481"/>
      <c r="G780" s="481"/>
    </row>
    <row r="781" spans="6:7" ht="15.75" customHeight="1">
      <c r="F781" s="481"/>
      <c r="G781" s="481"/>
    </row>
    <row r="782" spans="6:7" ht="15.75" customHeight="1">
      <c r="F782" s="481"/>
      <c r="G782" s="481"/>
    </row>
    <row r="783" spans="6:7" ht="15.75" customHeight="1">
      <c r="F783" s="481"/>
      <c r="G783" s="481"/>
    </row>
    <row r="784" spans="6:7" ht="15.75" customHeight="1">
      <c r="F784" s="481"/>
      <c r="G784" s="481"/>
    </row>
    <row r="785" spans="6:7" ht="15.75" customHeight="1">
      <c r="F785" s="481"/>
      <c r="G785" s="481"/>
    </row>
    <row r="786" spans="6:7" ht="15.75" customHeight="1">
      <c r="F786" s="481"/>
      <c r="G786" s="481"/>
    </row>
    <row r="787" spans="6:7" ht="15.75" customHeight="1">
      <c r="F787" s="481"/>
      <c r="G787" s="481"/>
    </row>
    <row r="788" spans="6:7" ht="15.75" customHeight="1">
      <c r="F788" s="481"/>
      <c r="G788" s="481"/>
    </row>
    <row r="789" spans="6:7" ht="15.75" customHeight="1">
      <c r="F789" s="481"/>
      <c r="G789" s="481"/>
    </row>
    <row r="790" spans="6:7" ht="15.75" customHeight="1">
      <c r="F790" s="481"/>
      <c r="G790" s="481"/>
    </row>
    <row r="791" spans="6:7" ht="15.75" customHeight="1">
      <c r="F791" s="481"/>
      <c r="G791" s="481"/>
    </row>
    <row r="792" spans="6:7" ht="15.75" customHeight="1">
      <c r="F792" s="481"/>
      <c r="G792" s="481"/>
    </row>
    <row r="793" spans="6:7" ht="15.75" customHeight="1">
      <c r="F793" s="481"/>
      <c r="G793" s="481"/>
    </row>
    <row r="794" spans="6:7" ht="15.75" customHeight="1">
      <c r="F794" s="481"/>
      <c r="G794" s="481"/>
    </row>
    <row r="795" spans="6:7" ht="15.75" customHeight="1">
      <c r="F795" s="481"/>
      <c r="G795" s="481"/>
    </row>
    <row r="796" spans="6:7" ht="15.75" customHeight="1">
      <c r="F796" s="481"/>
      <c r="G796" s="481"/>
    </row>
    <row r="797" spans="6:7" ht="15.75" customHeight="1">
      <c r="F797" s="481"/>
      <c r="G797" s="481"/>
    </row>
    <row r="798" spans="6:7" ht="15.75" customHeight="1">
      <c r="F798" s="481"/>
      <c r="G798" s="481"/>
    </row>
    <row r="799" spans="6:7" ht="15.75" customHeight="1">
      <c r="F799" s="481"/>
      <c r="G799" s="481"/>
    </row>
    <row r="800" spans="6:7" ht="15.75" customHeight="1">
      <c r="F800" s="481"/>
      <c r="G800" s="481"/>
    </row>
    <row r="801" spans="6:7" ht="15.75" customHeight="1">
      <c r="F801" s="481"/>
      <c r="G801" s="481"/>
    </row>
    <row r="802" spans="6:7" ht="15.75" customHeight="1">
      <c r="F802" s="481"/>
      <c r="G802" s="481"/>
    </row>
    <row r="803" spans="6:7" ht="15.75" customHeight="1">
      <c r="F803" s="481"/>
      <c r="G803" s="481"/>
    </row>
    <row r="804" spans="6:7" ht="15.75" customHeight="1">
      <c r="F804" s="481"/>
      <c r="G804" s="481"/>
    </row>
    <row r="805" spans="6:7" ht="15.75" customHeight="1">
      <c r="F805" s="481"/>
      <c r="G805" s="481"/>
    </row>
    <row r="806" spans="6:7" ht="15.75" customHeight="1">
      <c r="F806" s="481"/>
      <c r="G806" s="481"/>
    </row>
    <row r="807" spans="6:7" ht="15.75" customHeight="1">
      <c r="F807" s="481"/>
      <c r="G807" s="481"/>
    </row>
    <row r="808" spans="6:7" ht="15.75" customHeight="1">
      <c r="F808" s="481"/>
      <c r="G808" s="481"/>
    </row>
    <row r="809" spans="6:7" ht="15.75" customHeight="1">
      <c r="F809" s="481"/>
      <c r="G809" s="481"/>
    </row>
    <row r="810" spans="6:7" ht="15.75" customHeight="1">
      <c r="F810" s="481"/>
      <c r="G810" s="481"/>
    </row>
    <row r="811" spans="6:7" ht="15.75" customHeight="1">
      <c r="F811" s="481"/>
      <c r="G811" s="481"/>
    </row>
    <row r="812" spans="6:7" ht="15.75" customHeight="1">
      <c r="F812" s="481"/>
      <c r="G812" s="481"/>
    </row>
    <row r="813" spans="6:7" ht="15.75" customHeight="1">
      <c r="F813" s="481"/>
      <c r="G813" s="481"/>
    </row>
    <row r="814" spans="6:7" ht="15.75" customHeight="1">
      <c r="F814" s="481"/>
      <c r="G814" s="481"/>
    </row>
    <row r="815" spans="6:7" ht="15.75" customHeight="1">
      <c r="F815" s="481"/>
      <c r="G815" s="481"/>
    </row>
    <row r="816" spans="6:7" ht="15.75" customHeight="1">
      <c r="F816" s="481"/>
      <c r="G816" s="481"/>
    </row>
    <row r="817" spans="6:7" ht="15.75" customHeight="1">
      <c r="F817" s="481"/>
      <c r="G817" s="481"/>
    </row>
    <row r="818" spans="6:7" ht="15.75" customHeight="1">
      <c r="F818" s="481"/>
      <c r="G818" s="481"/>
    </row>
    <row r="819" spans="6:7" ht="15.75" customHeight="1">
      <c r="F819" s="481"/>
      <c r="G819" s="481"/>
    </row>
    <row r="820" spans="6:7" ht="15.75" customHeight="1">
      <c r="F820" s="481"/>
      <c r="G820" s="481"/>
    </row>
    <row r="821" spans="6:7" ht="15.75" customHeight="1">
      <c r="F821" s="481"/>
      <c r="G821" s="481"/>
    </row>
    <row r="822" spans="6:7" ht="15.75" customHeight="1">
      <c r="F822" s="481"/>
      <c r="G822" s="481"/>
    </row>
    <row r="823" spans="6:7" ht="15.75" customHeight="1">
      <c r="F823" s="481"/>
      <c r="G823" s="481"/>
    </row>
    <row r="824" spans="6:7" ht="15.75" customHeight="1">
      <c r="F824" s="481"/>
      <c r="G824" s="481"/>
    </row>
    <row r="825" spans="6:7" ht="15.75" customHeight="1">
      <c r="F825" s="481"/>
      <c r="G825" s="481"/>
    </row>
    <row r="826" spans="6:7" ht="15.75" customHeight="1">
      <c r="F826" s="481"/>
      <c r="G826" s="481"/>
    </row>
    <row r="827" spans="6:7" ht="15.75" customHeight="1">
      <c r="F827" s="481"/>
      <c r="G827" s="481"/>
    </row>
    <row r="828" spans="6:7" ht="15.75" customHeight="1">
      <c r="F828" s="481"/>
      <c r="G828" s="481"/>
    </row>
    <row r="829" spans="6:7" ht="15.75" customHeight="1">
      <c r="F829" s="481"/>
      <c r="G829" s="481"/>
    </row>
    <row r="830" spans="6:7" ht="15.75" customHeight="1">
      <c r="F830" s="481"/>
      <c r="G830" s="481"/>
    </row>
    <row r="831" spans="6:7" ht="15.75" customHeight="1">
      <c r="F831" s="481"/>
      <c r="G831" s="481"/>
    </row>
    <row r="832" spans="6:7" ht="15.75" customHeight="1">
      <c r="F832" s="481"/>
      <c r="G832" s="481"/>
    </row>
    <row r="833" spans="6:7" ht="15.75" customHeight="1">
      <c r="F833" s="481"/>
      <c r="G833" s="481"/>
    </row>
    <row r="834" spans="6:7" ht="15.75" customHeight="1">
      <c r="F834" s="481"/>
      <c r="G834" s="481"/>
    </row>
    <row r="835" spans="6:7" ht="15.75" customHeight="1">
      <c r="F835" s="481"/>
      <c r="G835" s="481"/>
    </row>
    <row r="836" spans="6:7" ht="15.75" customHeight="1">
      <c r="F836" s="481"/>
      <c r="G836" s="481"/>
    </row>
    <row r="837" spans="6:7" ht="15.75" customHeight="1">
      <c r="F837" s="481"/>
      <c r="G837" s="481"/>
    </row>
    <row r="838" spans="6:7" ht="15.75" customHeight="1">
      <c r="F838" s="481"/>
      <c r="G838" s="481"/>
    </row>
    <row r="839" spans="6:7" ht="15.75" customHeight="1">
      <c r="F839" s="481"/>
      <c r="G839" s="481"/>
    </row>
    <row r="840" spans="6:7" ht="15.75" customHeight="1">
      <c r="F840" s="481"/>
      <c r="G840" s="481"/>
    </row>
    <row r="841" spans="6:7" ht="15.75" customHeight="1">
      <c r="F841" s="481"/>
      <c r="G841" s="481"/>
    </row>
    <row r="842" spans="6:7" ht="15.75" customHeight="1">
      <c r="F842" s="481"/>
      <c r="G842" s="481"/>
    </row>
    <row r="843" spans="6:7" ht="15.75" customHeight="1">
      <c r="F843" s="481"/>
      <c r="G843" s="481"/>
    </row>
    <row r="844" spans="6:7" ht="15.75" customHeight="1">
      <c r="F844" s="481"/>
      <c r="G844" s="481"/>
    </row>
    <row r="845" spans="6:7" ht="15.75" customHeight="1">
      <c r="F845" s="481"/>
      <c r="G845" s="481"/>
    </row>
    <row r="846" spans="6:7" ht="15.75" customHeight="1">
      <c r="F846" s="481"/>
      <c r="G846" s="481"/>
    </row>
    <row r="847" spans="6:7" ht="15.75" customHeight="1">
      <c r="F847" s="481"/>
      <c r="G847" s="481"/>
    </row>
    <row r="848" spans="6:7" ht="15.75" customHeight="1">
      <c r="F848" s="481"/>
      <c r="G848" s="481"/>
    </row>
    <row r="849" spans="6:7" ht="15.75" customHeight="1">
      <c r="F849" s="481"/>
      <c r="G849" s="481"/>
    </row>
    <row r="850" spans="6:7" ht="15.75" customHeight="1">
      <c r="F850" s="481"/>
      <c r="G850" s="481"/>
    </row>
    <row r="851" spans="6:7" ht="15.75" customHeight="1">
      <c r="F851" s="481"/>
      <c r="G851" s="481"/>
    </row>
    <row r="852" spans="6:7" ht="15.75" customHeight="1">
      <c r="F852" s="481"/>
      <c r="G852" s="481"/>
    </row>
    <row r="853" spans="6:7" ht="15.75" customHeight="1">
      <c r="F853" s="481"/>
      <c r="G853" s="481"/>
    </row>
    <row r="854" spans="6:7" ht="15.75" customHeight="1">
      <c r="F854" s="481"/>
      <c r="G854" s="481"/>
    </row>
    <row r="855" spans="6:7" ht="15.75" customHeight="1">
      <c r="F855" s="481"/>
      <c r="G855" s="481"/>
    </row>
    <row r="856" spans="6:7" ht="15.75" customHeight="1">
      <c r="F856" s="481"/>
      <c r="G856" s="481"/>
    </row>
    <row r="857" spans="6:7" ht="15.75" customHeight="1">
      <c r="F857" s="481"/>
      <c r="G857" s="481"/>
    </row>
    <row r="858" spans="6:7" ht="15.75" customHeight="1">
      <c r="F858" s="481"/>
      <c r="G858" s="481"/>
    </row>
    <row r="859" spans="6:7" ht="15.75" customHeight="1">
      <c r="F859" s="481"/>
      <c r="G859" s="481"/>
    </row>
    <row r="860" spans="6:7" ht="15.75" customHeight="1">
      <c r="F860" s="481"/>
      <c r="G860" s="481"/>
    </row>
    <row r="861" spans="6:7" ht="15.75" customHeight="1">
      <c r="F861" s="481"/>
      <c r="G861" s="481"/>
    </row>
    <row r="862" spans="6:7" ht="15.75" customHeight="1">
      <c r="F862" s="481"/>
      <c r="G862" s="481"/>
    </row>
    <row r="863" spans="6:7" ht="15.75" customHeight="1">
      <c r="F863" s="481"/>
      <c r="G863" s="481"/>
    </row>
    <row r="864" spans="6:7" ht="15.75" customHeight="1">
      <c r="F864" s="481"/>
      <c r="G864" s="481"/>
    </row>
    <row r="865" spans="6:7" ht="15.75" customHeight="1">
      <c r="F865" s="481"/>
      <c r="G865" s="481"/>
    </row>
    <row r="866" spans="6:7" ht="15.75" customHeight="1">
      <c r="F866" s="481"/>
      <c r="G866" s="481"/>
    </row>
    <row r="867" spans="6:7" ht="15.75" customHeight="1">
      <c r="F867" s="481"/>
      <c r="G867" s="481"/>
    </row>
    <row r="868" spans="6:7" ht="15.75" customHeight="1">
      <c r="F868" s="481"/>
      <c r="G868" s="481"/>
    </row>
    <row r="869" spans="6:7" ht="15.75" customHeight="1">
      <c r="F869" s="481"/>
      <c r="G869" s="481"/>
    </row>
    <row r="870" spans="6:7" ht="15.75" customHeight="1">
      <c r="F870" s="481"/>
      <c r="G870" s="481"/>
    </row>
    <row r="871" spans="6:7" ht="15.75" customHeight="1">
      <c r="F871" s="481"/>
      <c r="G871" s="481"/>
    </row>
    <row r="872" spans="6:7" ht="15.75" customHeight="1">
      <c r="F872" s="481"/>
      <c r="G872" s="481"/>
    </row>
    <row r="873" spans="6:7" ht="15.75" customHeight="1">
      <c r="F873" s="481"/>
      <c r="G873" s="481"/>
    </row>
    <row r="874" spans="6:7" ht="15.75" customHeight="1">
      <c r="F874" s="481"/>
      <c r="G874" s="481"/>
    </row>
    <row r="875" spans="6:7" ht="15.75" customHeight="1">
      <c r="F875" s="481"/>
      <c r="G875" s="481"/>
    </row>
    <row r="876" spans="6:7" ht="15.75" customHeight="1">
      <c r="F876" s="481"/>
      <c r="G876" s="481"/>
    </row>
    <row r="877" spans="6:7" ht="15.75" customHeight="1">
      <c r="F877" s="481"/>
      <c r="G877" s="481"/>
    </row>
    <row r="878" spans="6:7" ht="15.75" customHeight="1">
      <c r="F878" s="481"/>
      <c r="G878" s="481"/>
    </row>
    <row r="879" spans="6:7" ht="15.75" customHeight="1">
      <c r="F879" s="481"/>
      <c r="G879" s="481"/>
    </row>
    <row r="880" spans="6:7" ht="15.75" customHeight="1">
      <c r="F880" s="481"/>
      <c r="G880" s="481"/>
    </row>
    <row r="881" spans="6:7" ht="15.75" customHeight="1">
      <c r="F881" s="481"/>
      <c r="G881" s="481"/>
    </row>
    <row r="882" spans="6:7" ht="15.75" customHeight="1">
      <c r="F882" s="481"/>
      <c r="G882" s="481"/>
    </row>
    <row r="883" spans="6:7" ht="15.75" customHeight="1">
      <c r="F883" s="481"/>
      <c r="G883" s="481"/>
    </row>
    <row r="884" spans="6:7" ht="15.75" customHeight="1">
      <c r="F884" s="481"/>
      <c r="G884" s="481"/>
    </row>
    <row r="885" spans="6:7" ht="15.75" customHeight="1">
      <c r="F885" s="481"/>
      <c r="G885" s="481"/>
    </row>
    <row r="886" spans="6:7" ht="15.75" customHeight="1">
      <c r="F886" s="481"/>
      <c r="G886" s="481"/>
    </row>
    <row r="887" spans="6:7" ht="15.75" customHeight="1">
      <c r="F887" s="481"/>
      <c r="G887" s="481"/>
    </row>
    <row r="888" spans="6:7" ht="15.75" customHeight="1">
      <c r="F888" s="481"/>
      <c r="G888" s="481"/>
    </row>
    <row r="889" spans="6:7" ht="15.75" customHeight="1">
      <c r="F889" s="481"/>
      <c r="G889" s="481"/>
    </row>
    <row r="890" spans="6:7" ht="15.75" customHeight="1">
      <c r="F890" s="481"/>
      <c r="G890" s="481"/>
    </row>
    <row r="891" spans="6:7" ht="15.75" customHeight="1">
      <c r="F891" s="481"/>
      <c r="G891" s="481"/>
    </row>
    <row r="892" spans="6:7" ht="15.75" customHeight="1">
      <c r="F892" s="481"/>
      <c r="G892" s="481"/>
    </row>
    <row r="893" spans="6:7" ht="15.75" customHeight="1">
      <c r="F893" s="481"/>
      <c r="G893" s="481"/>
    </row>
    <row r="894" spans="6:7" ht="15.75" customHeight="1">
      <c r="F894" s="481"/>
      <c r="G894" s="481"/>
    </row>
    <row r="895" spans="6:7" ht="15.75" customHeight="1">
      <c r="F895" s="481"/>
      <c r="G895" s="481"/>
    </row>
    <row r="896" spans="6:7" ht="15.75" customHeight="1">
      <c r="F896" s="481"/>
      <c r="G896" s="481"/>
    </row>
    <row r="897" spans="6:7" ht="15.75" customHeight="1">
      <c r="F897" s="481"/>
      <c r="G897" s="481"/>
    </row>
    <row r="898" spans="6:7" ht="15.75" customHeight="1">
      <c r="F898" s="481"/>
      <c r="G898" s="481"/>
    </row>
    <row r="899" spans="6:7" ht="15.75" customHeight="1">
      <c r="F899" s="481"/>
      <c r="G899" s="481"/>
    </row>
    <row r="900" spans="6:7" ht="15.75" customHeight="1">
      <c r="F900" s="481"/>
      <c r="G900" s="481"/>
    </row>
    <row r="901" spans="6:7" ht="15.75" customHeight="1">
      <c r="F901" s="481"/>
      <c r="G901" s="481"/>
    </row>
    <row r="902" spans="6:7" ht="15.75" customHeight="1">
      <c r="F902" s="481"/>
      <c r="G902" s="481"/>
    </row>
    <row r="903" spans="6:7" ht="15.75" customHeight="1">
      <c r="F903" s="481"/>
      <c r="G903" s="481"/>
    </row>
    <row r="904" spans="6:7" ht="15.75" customHeight="1">
      <c r="F904" s="481"/>
      <c r="G904" s="481"/>
    </row>
    <row r="905" spans="6:7" ht="15.75" customHeight="1">
      <c r="F905" s="481"/>
      <c r="G905" s="481"/>
    </row>
    <row r="906" spans="6:7" ht="15.75" customHeight="1">
      <c r="F906" s="481"/>
      <c r="G906" s="481"/>
    </row>
    <row r="907" spans="6:7" ht="15.75" customHeight="1">
      <c r="F907" s="481"/>
      <c r="G907" s="481"/>
    </row>
    <row r="908" spans="6:7" ht="15.75" customHeight="1">
      <c r="F908" s="481"/>
      <c r="G908" s="481"/>
    </row>
    <row r="909" spans="6:7" ht="15.75" customHeight="1">
      <c r="F909" s="481"/>
      <c r="G909" s="481"/>
    </row>
    <row r="910" spans="6:7" ht="15.75" customHeight="1">
      <c r="F910" s="481"/>
      <c r="G910" s="481"/>
    </row>
    <row r="911" spans="6:7" ht="15.75" customHeight="1">
      <c r="F911" s="481"/>
      <c r="G911" s="481"/>
    </row>
    <row r="912" spans="6:7" ht="15.75" customHeight="1">
      <c r="F912" s="481"/>
      <c r="G912" s="481"/>
    </row>
    <row r="913" spans="6:7" ht="15.75" customHeight="1">
      <c r="F913" s="481"/>
      <c r="G913" s="481"/>
    </row>
    <row r="914" spans="6:7" ht="15.75" customHeight="1">
      <c r="F914" s="481"/>
      <c r="G914" s="481"/>
    </row>
    <row r="915" spans="6:7" ht="15.75" customHeight="1">
      <c r="F915" s="481"/>
      <c r="G915" s="481"/>
    </row>
    <row r="916" spans="6:7" ht="15.75" customHeight="1">
      <c r="F916" s="481"/>
      <c r="G916" s="481"/>
    </row>
    <row r="917" spans="6:7" ht="15.75" customHeight="1">
      <c r="F917" s="481"/>
      <c r="G917" s="481"/>
    </row>
    <row r="918" spans="6:7" ht="15.75" customHeight="1">
      <c r="F918" s="481"/>
      <c r="G918" s="481"/>
    </row>
    <row r="919" spans="6:7" ht="15.75" customHeight="1">
      <c r="F919" s="481"/>
      <c r="G919" s="481"/>
    </row>
    <row r="920" spans="6:7" ht="15.75" customHeight="1">
      <c r="F920" s="481"/>
      <c r="G920" s="481"/>
    </row>
    <row r="921" spans="6:7" ht="15.75" customHeight="1">
      <c r="F921" s="481"/>
      <c r="G921" s="481"/>
    </row>
    <row r="922" spans="6:7" ht="15.75" customHeight="1">
      <c r="F922" s="481"/>
      <c r="G922" s="481"/>
    </row>
    <row r="923" spans="6:7" ht="15.75" customHeight="1">
      <c r="F923" s="481"/>
      <c r="G923" s="481"/>
    </row>
    <row r="924" spans="6:7" ht="15.75" customHeight="1">
      <c r="F924" s="481"/>
      <c r="G924" s="481"/>
    </row>
    <row r="925" spans="6:7" ht="15.75" customHeight="1">
      <c r="F925" s="481"/>
      <c r="G925" s="481"/>
    </row>
    <row r="926" spans="6:7" ht="15.75" customHeight="1">
      <c r="F926" s="481"/>
      <c r="G926" s="481"/>
    </row>
    <row r="927" spans="6:7" ht="15.75" customHeight="1">
      <c r="F927" s="481"/>
      <c r="G927" s="481"/>
    </row>
    <row r="928" spans="6:7" ht="15.75" customHeight="1">
      <c r="F928" s="481"/>
      <c r="G928" s="481"/>
    </row>
    <row r="929" spans="6:7" ht="15.75" customHeight="1">
      <c r="F929" s="481"/>
      <c r="G929" s="481"/>
    </row>
    <row r="930" spans="6:7" ht="15.75" customHeight="1">
      <c r="F930" s="481"/>
      <c r="G930" s="481"/>
    </row>
    <row r="931" spans="6:7" ht="15.75" customHeight="1">
      <c r="F931" s="481"/>
      <c r="G931" s="481"/>
    </row>
    <row r="932" spans="6:7" ht="15.75" customHeight="1">
      <c r="F932" s="481"/>
      <c r="G932" s="481"/>
    </row>
    <row r="933" spans="6:7" ht="15.75" customHeight="1">
      <c r="F933" s="481"/>
      <c r="G933" s="481"/>
    </row>
    <row r="934" spans="6:7" ht="15.75" customHeight="1">
      <c r="F934" s="481"/>
      <c r="G934" s="481"/>
    </row>
    <row r="935" spans="6:7" ht="15.75" customHeight="1">
      <c r="F935" s="481"/>
      <c r="G935" s="481"/>
    </row>
    <row r="936" spans="6:7" ht="15.75" customHeight="1">
      <c r="F936" s="481"/>
      <c r="G936" s="481"/>
    </row>
    <row r="937" spans="6:7" ht="15.75" customHeight="1">
      <c r="F937" s="481"/>
      <c r="G937" s="481"/>
    </row>
    <row r="938" spans="6:7" ht="15.75" customHeight="1">
      <c r="F938" s="481"/>
      <c r="G938" s="481"/>
    </row>
    <row r="939" spans="6:7" ht="15.75" customHeight="1">
      <c r="F939" s="481"/>
      <c r="G939" s="481"/>
    </row>
    <row r="940" spans="6:7" ht="15.75" customHeight="1">
      <c r="F940" s="481"/>
      <c r="G940" s="481"/>
    </row>
    <row r="941" spans="6:7" ht="15.75" customHeight="1">
      <c r="F941" s="481"/>
      <c r="G941" s="481"/>
    </row>
    <row r="942" spans="6:7" ht="15.75" customHeight="1">
      <c r="F942" s="481"/>
      <c r="G942" s="481"/>
    </row>
    <row r="943" spans="6:7" ht="15.75" customHeight="1">
      <c r="F943" s="481"/>
      <c r="G943" s="481"/>
    </row>
    <row r="944" spans="6:7" ht="15.75" customHeight="1">
      <c r="F944" s="481"/>
      <c r="G944" s="481"/>
    </row>
    <row r="945" spans="6:7" ht="15.75" customHeight="1">
      <c r="F945" s="481"/>
      <c r="G945" s="481"/>
    </row>
    <row r="946" spans="6:7" ht="15.75" customHeight="1">
      <c r="F946" s="481"/>
      <c r="G946" s="481"/>
    </row>
    <row r="947" spans="6:7" ht="15.75" customHeight="1">
      <c r="F947" s="481"/>
      <c r="G947" s="481"/>
    </row>
    <row r="948" spans="6:7" ht="15.75" customHeight="1">
      <c r="F948" s="481"/>
      <c r="G948" s="481"/>
    </row>
    <row r="949" spans="6:7" ht="15.75" customHeight="1">
      <c r="F949" s="481"/>
      <c r="G949" s="481"/>
    </row>
    <row r="950" spans="6:7" ht="15.75" customHeight="1">
      <c r="F950" s="481"/>
      <c r="G950" s="481"/>
    </row>
    <row r="951" spans="6:7" ht="15.75" customHeight="1">
      <c r="F951" s="481"/>
      <c r="G951" s="481"/>
    </row>
    <row r="952" spans="6:7" ht="15.75" customHeight="1">
      <c r="F952" s="481"/>
      <c r="G952" s="481"/>
    </row>
    <row r="953" spans="6:7" ht="15.75" customHeight="1">
      <c r="F953" s="481"/>
      <c r="G953" s="481"/>
    </row>
    <row r="954" spans="6:7" ht="15.75" customHeight="1">
      <c r="F954" s="481"/>
      <c r="G954" s="481"/>
    </row>
    <row r="955" spans="6:7" ht="15.75" customHeight="1">
      <c r="F955" s="481"/>
      <c r="G955" s="481"/>
    </row>
    <row r="956" spans="6:7" ht="15.75" customHeight="1">
      <c r="F956" s="481"/>
      <c r="G956" s="481"/>
    </row>
    <row r="957" spans="6:7" ht="15.75" customHeight="1">
      <c r="F957" s="481"/>
      <c r="G957" s="481"/>
    </row>
    <row r="958" spans="6:7" ht="15.75" customHeight="1">
      <c r="F958" s="481"/>
      <c r="G958" s="481"/>
    </row>
    <row r="959" spans="6:7" ht="15.75" customHeight="1">
      <c r="F959" s="481"/>
      <c r="G959" s="481"/>
    </row>
    <row r="960" spans="6:7" ht="15.75" customHeight="1">
      <c r="F960" s="481"/>
      <c r="G960" s="481"/>
    </row>
    <row r="961" spans="6:7" ht="15.75" customHeight="1">
      <c r="F961" s="481"/>
      <c r="G961" s="481"/>
    </row>
    <row r="962" spans="6:7" ht="15.75" customHeight="1">
      <c r="F962" s="481"/>
      <c r="G962" s="481"/>
    </row>
    <row r="963" spans="6:7" ht="15.75" customHeight="1">
      <c r="F963" s="481"/>
      <c r="G963" s="481"/>
    </row>
    <row r="964" spans="6:7" ht="15.75" customHeight="1">
      <c r="F964" s="481"/>
      <c r="G964" s="481"/>
    </row>
    <row r="965" spans="6:7" ht="15.75" customHeight="1">
      <c r="F965" s="481"/>
      <c r="G965" s="481"/>
    </row>
    <row r="966" spans="6:7" ht="15.75" customHeight="1">
      <c r="F966" s="481"/>
      <c r="G966" s="481"/>
    </row>
    <row r="967" spans="6:7" ht="15.75" customHeight="1">
      <c r="F967" s="481"/>
      <c r="G967" s="481"/>
    </row>
    <row r="968" spans="6:7" ht="15.75" customHeight="1">
      <c r="F968" s="481"/>
      <c r="G968" s="481"/>
    </row>
    <row r="969" spans="6:7" ht="15.75" customHeight="1">
      <c r="F969" s="481"/>
      <c r="G969" s="481"/>
    </row>
    <row r="970" spans="6:7" ht="15.75" customHeight="1">
      <c r="F970" s="481"/>
      <c r="G970" s="481"/>
    </row>
    <row r="971" spans="6:7" ht="15.75" customHeight="1">
      <c r="F971" s="481"/>
      <c r="G971" s="481"/>
    </row>
    <row r="972" spans="6:7" ht="15.75" customHeight="1">
      <c r="F972" s="481"/>
      <c r="G972" s="481"/>
    </row>
    <row r="973" spans="6:7" ht="15.75" customHeight="1">
      <c r="F973" s="481"/>
      <c r="G973" s="481"/>
    </row>
    <row r="974" spans="6:7" ht="15.75" customHeight="1">
      <c r="F974" s="481"/>
      <c r="G974" s="481"/>
    </row>
    <row r="975" spans="6:7" ht="15.75" customHeight="1">
      <c r="F975" s="481"/>
      <c r="G975" s="481"/>
    </row>
    <row r="976" spans="6:7" ht="15.75" customHeight="1">
      <c r="F976" s="481"/>
      <c r="G976" s="481"/>
    </row>
    <row r="977" spans="6:7" ht="15.75" customHeight="1">
      <c r="F977" s="481"/>
      <c r="G977" s="481"/>
    </row>
    <row r="978" spans="6:7" ht="15.75" customHeight="1">
      <c r="F978" s="481"/>
      <c r="G978" s="481"/>
    </row>
    <row r="979" spans="6:7" ht="15.75" customHeight="1">
      <c r="F979" s="481"/>
      <c r="G979" s="481"/>
    </row>
    <row r="980" spans="6:7" ht="15.75" customHeight="1">
      <c r="F980" s="481"/>
      <c r="G980" s="481"/>
    </row>
    <row r="981" spans="6:7" ht="15.75" customHeight="1">
      <c r="F981" s="481"/>
      <c r="G981" s="481"/>
    </row>
    <row r="982" spans="6:7" ht="15.75" customHeight="1">
      <c r="F982" s="481"/>
      <c r="G982" s="481"/>
    </row>
    <row r="983" spans="6:7" ht="15.75" customHeight="1">
      <c r="F983" s="481"/>
      <c r="G983" s="481"/>
    </row>
    <row r="984" spans="6:7" ht="15.75" customHeight="1">
      <c r="F984" s="481"/>
      <c r="G984" s="481"/>
    </row>
    <row r="985" spans="6:7" ht="15.75" customHeight="1">
      <c r="F985" s="481"/>
      <c r="G985" s="481"/>
    </row>
    <row r="986" spans="6:7" ht="15.75" customHeight="1">
      <c r="F986" s="481"/>
      <c r="G986" s="481"/>
    </row>
    <row r="987" spans="6:7" ht="15.75" customHeight="1">
      <c r="F987" s="481"/>
      <c r="G987" s="481"/>
    </row>
    <row r="988" spans="6:7" ht="15.75" customHeight="1">
      <c r="F988" s="481"/>
      <c r="G988" s="481"/>
    </row>
    <row r="989" spans="6:7" ht="15.75" customHeight="1">
      <c r="F989" s="481"/>
      <c r="G989" s="481"/>
    </row>
    <row r="990" spans="6:7" ht="15.75" customHeight="1">
      <c r="F990" s="481"/>
      <c r="G990" s="481"/>
    </row>
    <row r="991" spans="6:7" ht="15.75" customHeight="1">
      <c r="F991" s="481"/>
      <c r="G991" s="481"/>
    </row>
    <row r="992" spans="6:7" ht="15.75" customHeight="1">
      <c r="F992" s="481"/>
      <c r="G992" s="481"/>
    </row>
    <row r="993" spans="6:7" ht="15.75" customHeight="1">
      <c r="F993" s="481"/>
      <c r="G993" s="481"/>
    </row>
    <row r="994" spans="6:7" ht="15.75" customHeight="1">
      <c r="F994" s="481"/>
      <c r="G994" s="481"/>
    </row>
    <row r="995" spans="6:7" ht="15.75" customHeight="1">
      <c r="F995" s="481"/>
      <c r="G995" s="481"/>
    </row>
    <row r="996" spans="6:7" ht="15.75" customHeight="1">
      <c r="F996" s="481"/>
      <c r="G996" s="481"/>
    </row>
    <row r="997" spans="6:7" ht="15.75" customHeight="1">
      <c r="F997" s="481"/>
      <c r="G997" s="481"/>
    </row>
    <row r="998" spans="6:7" ht="15.75" customHeight="1">
      <c r="F998" s="481"/>
      <c r="G998" s="481"/>
    </row>
    <row r="999" spans="6:7" ht="15.75" customHeight="1">
      <c r="F999" s="481"/>
      <c r="G999" s="481"/>
    </row>
    <row r="1000" spans="6:7" ht="15.75" customHeight="1">
      <c r="F1000" s="481"/>
      <c r="G1000" s="481"/>
    </row>
    <row r="1001" spans="6:7" ht="15.75" customHeight="1">
      <c r="F1001" s="481"/>
      <c r="G1001" s="481"/>
    </row>
    <row r="1002" spans="6:7" ht="15.75" customHeight="1">
      <c r="F1002" s="481"/>
      <c r="G1002" s="481"/>
    </row>
    <row r="1003" spans="6:7" ht="15.75" customHeight="1">
      <c r="F1003" s="481"/>
      <c r="G1003" s="481"/>
    </row>
    <row r="1004" spans="6:7" ht="15.75" customHeight="1">
      <c r="F1004" s="481"/>
      <c r="G1004" s="481"/>
    </row>
    <row r="1005" spans="6:7" ht="15.75" customHeight="1">
      <c r="F1005" s="481"/>
      <c r="G1005" s="481"/>
    </row>
    <row r="1006" spans="6:7" ht="15.75" customHeight="1">
      <c r="F1006" s="481"/>
      <c r="G1006" s="481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46"/>
  <sheetViews>
    <sheetView zoomScalePageLayoutView="0" workbookViewId="0" topLeftCell="A1">
      <selection activeCell="A1" sqref="A1"/>
    </sheetView>
  </sheetViews>
  <sheetFormatPr defaultColWidth="14.421875" defaultRowHeight="15" customHeight="1"/>
  <sheetData>
    <row r="1" spans="1:19" ht="15.75" customHeight="1">
      <c r="A1" s="56" t="s">
        <v>7</v>
      </c>
      <c r="B1" s="512"/>
      <c r="C1" s="431">
        <v>2018</v>
      </c>
      <c r="D1" s="431">
        <v>2018</v>
      </c>
      <c r="E1" s="431">
        <v>2019</v>
      </c>
      <c r="F1" s="431">
        <v>2019</v>
      </c>
      <c r="G1" s="513">
        <v>2020</v>
      </c>
      <c r="H1" s="513">
        <v>2020</v>
      </c>
      <c r="I1" s="272">
        <v>2021</v>
      </c>
      <c r="J1" s="272">
        <v>2021</v>
      </c>
      <c r="K1" s="272">
        <v>2022</v>
      </c>
      <c r="L1" s="272">
        <v>2022</v>
      </c>
      <c r="M1" s="514"/>
      <c r="N1" s="515"/>
      <c r="O1" s="356"/>
      <c r="P1" s="516"/>
      <c r="Q1" s="516"/>
      <c r="R1" s="516"/>
      <c r="S1" s="516"/>
    </row>
    <row r="2" spans="1:15" ht="15.75" customHeight="1">
      <c r="A2" s="56" t="s">
        <v>332</v>
      </c>
      <c r="B2" s="72"/>
      <c r="C2" s="517" t="s">
        <v>0</v>
      </c>
      <c r="D2" s="222" t="s">
        <v>1</v>
      </c>
      <c r="E2" s="517" t="s">
        <v>0</v>
      </c>
      <c r="F2" s="222" t="s">
        <v>1</v>
      </c>
      <c r="G2" s="518" t="s">
        <v>0</v>
      </c>
      <c r="H2" s="518" t="s">
        <v>1</v>
      </c>
      <c r="I2" s="222" t="s">
        <v>0</v>
      </c>
      <c r="J2" s="276" t="s">
        <v>1</v>
      </c>
      <c r="K2" s="276" t="s">
        <v>320</v>
      </c>
      <c r="L2" s="276" t="s">
        <v>1</v>
      </c>
      <c r="M2" s="20"/>
      <c r="N2" s="515"/>
      <c r="O2" s="356"/>
    </row>
    <row r="3" spans="1:15" ht="15.75" customHeight="1">
      <c r="A3" s="20"/>
      <c r="B3" s="72"/>
      <c r="C3" s="519"/>
      <c r="D3" s="286" t="s">
        <v>285</v>
      </c>
      <c r="E3" s="519"/>
      <c r="F3" s="520" t="s">
        <v>376</v>
      </c>
      <c r="G3" s="521"/>
      <c r="H3" s="521"/>
      <c r="I3" s="521"/>
      <c r="J3" s="16" t="s">
        <v>377</v>
      </c>
      <c r="K3" s="522"/>
      <c r="L3" s="523"/>
      <c r="M3" s="235"/>
      <c r="N3" s="515"/>
      <c r="O3" s="356"/>
    </row>
    <row r="4" spans="1:15" ht="15.75" customHeight="1">
      <c r="A4" s="671" t="s">
        <v>378</v>
      </c>
      <c r="B4" s="670"/>
      <c r="C4" s="524">
        <v>2500</v>
      </c>
      <c r="D4" s="524">
        <v>1100</v>
      </c>
      <c r="E4" s="524">
        <v>1000</v>
      </c>
      <c r="F4" s="525">
        <v>1200</v>
      </c>
      <c r="G4" s="28">
        <v>1000</v>
      </c>
      <c r="H4" s="526">
        <v>2480</v>
      </c>
      <c r="I4" s="527">
        <v>1000</v>
      </c>
      <c r="J4" s="232">
        <v>6640</v>
      </c>
      <c r="K4" s="528"/>
      <c r="L4" s="529"/>
      <c r="M4" s="530"/>
      <c r="N4" s="530"/>
      <c r="O4" s="531"/>
    </row>
    <row r="5" spans="1:15" ht="15.75" customHeight="1">
      <c r="A5" s="111" t="s">
        <v>379</v>
      </c>
      <c r="B5" s="111"/>
      <c r="C5" s="524"/>
      <c r="D5" s="524"/>
      <c r="E5" s="524"/>
      <c r="F5" s="524"/>
      <c r="G5" s="28">
        <v>200</v>
      </c>
      <c r="H5" s="532"/>
      <c r="I5" s="532">
        <v>0</v>
      </c>
      <c r="J5" s="533"/>
      <c r="K5" s="529"/>
      <c r="L5" s="529"/>
      <c r="M5" s="530"/>
      <c r="N5" s="530"/>
      <c r="O5" s="530"/>
    </row>
    <row r="6" spans="1:15" ht="15.75" customHeight="1">
      <c r="A6" s="669" t="s">
        <v>32</v>
      </c>
      <c r="B6" s="670"/>
      <c r="C6" s="524">
        <v>0</v>
      </c>
      <c r="D6" s="524">
        <v>0</v>
      </c>
      <c r="E6" s="524">
        <v>0</v>
      </c>
      <c r="F6" s="524">
        <v>0</v>
      </c>
      <c r="G6" s="28">
        <v>400</v>
      </c>
      <c r="H6" s="532"/>
      <c r="I6" s="532">
        <v>0</v>
      </c>
      <c r="J6" s="533"/>
      <c r="K6" s="529"/>
      <c r="L6" s="529"/>
      <c r="M6" s="530"/>
      <c r="N6" s="530"/>
      <c r="O6" s="530"/>
    </row>
    <row r="7" spans="1:15" ht="15.75" customHeight="1">
      <c r="A7" s="669" t="s">
        <v>33</v>
      </c>
      <c r="B7" s="670"/>
      <c r="C7" s="524">
        <v>0</v>
      </c>
      <c r="D7" s="524">
        <v>0</v>
      </c>
      <c r="E7" s="524">
        <v>300</v>
      </c>
      <c r="F7" s="524">
        <v>0</v>
      </c>
      <c r="G7" s="28">
        <v>300</v>
      </c>
      <c r="H7" s="532"/>
      <c r="I7" s="527">
        <v>600</v>
      </c>
      <c r="J7" s="533"/>
      <c r="K7" s="529"/>
      <c r="L7" s="529"/>
      <c r="M7" s="530"/>
      <c r="N7" s="530"/>
      <c r="O7" s="530"/>
    </row>
    <row r="8" spans="1:15" ht="15.75" customHeight="1">
      <c r="A8" s="671" t="s">
        <v>34</v>
      </c>
      <c r="B8" s="670"/>
      <c r="C8" s="524">
        <v>0</v>
      </c>
      <c r="D8" s="524">
        <v>0</v>
      </c>
      <c r="E8" s="524">
        <v>10</v>
      </c>
      <c r="F8" s="524">
        <v>0</v>
      </c>
      <c r="G8" s="28">
        <v>10</v>
      </c>
      <c r="H8" s="532"/>
      <c r="I8" s="534">
        <v>10</v>
      </c>
      <c r="J8" s="533"/>
      <c r="K8" s="528"/>
      <c r="L8" s="529"/>
      <c r="M8" s="530"/>
      <c r="N8" s="530"/>
      <c r="O8" s="530"/>
    </row>
    <row r="9" spans="1:15" ht="15.75" customHeight="1">
      <c r="A9" s="669" t="s">
        <v>35</v>
      </c>
      <c r="B9" s="670"/>
      <c r="C9" s="524">
        <v>0</v>
      </c>
      <c r="D9" s="524">
        <v>0</v>
      </c>
      <c r="E9" s="524">
        <v>0</v>
      </c>
      <c r="F9" s="524">
        <v>0</v>
      </c>
      <c r="G9" s="28"/>
      <c r="H9" s="532"/>
      <c r="I9" s="527">
        <v>0</v>
      </c>
      <c r="J9" s="533"/>
      <c r="K9" s="528"/>
      <c r="L9" s="529"/>
      <c r="M9" s="530"/>
      <c r="N9" s="530"/>
      <c r="O9" s="530"/>
    </row>
    <row r="10" spans="1:15" ht="15.75" customHeight="1">
      <c r="A10" s="59"/>
      <c r="B10" s="72" t="s">
        <v>36</v>
      </c>
      <c r="C10" s="524">
        <v>0</v>
      </c>
      <c r="D10" s="535"/>
      <c r="E10" s="524">
        <v>0</v>
      </c>
      <c r="F10" s="524">
        <v>0</v>
      </c>
      <c r="G10" s="28"/>
      <c r="H10" s="532"/>
      <c r="I10" s="534">
        <v>300</v>
      </c>
      <c r="J10" s="533"/>
      <c r="K10" s="528"/>
      <c r="L10" s="529"/>
      <c r="M10" s="530"/>
      <c r="N10" s="530"/>
      <c r="O10" s="530"/>
    </row>
    <row r="11" spans="1:15" ht="15.75" customHeight="1">
      <c r="A11" s="59"/>
      <c r="B11" s="14" t="s">
        <v>37</v>
      </c>
      <c r="C11" s="524">
        <v>100</v>
      </c>
      <c r="D11" s="289" t="s">
        <v>285</v>
      </c>
      <c r="E11" s="524">
        <v>390</v>
      </c>
      <c r="F11" s="524">
        <v>192</v>
      </c>
      <c r="G11" s="28">
        <v>690</v>
      </c>
      <c r="H11" s="532"/>
      <c r="I11" s="527">
        <v>690</v>
      </c>
      <c r="J11" s="533"/>
      <c r="K11" s="528"/>
      <c r="L11" s="529"/>
      <c r="M11" s="530"/>
      <c r="N11" s="530"/>
      <c r="O11" s="530"/>
    </row>
    <row r="12" spans="1:15" ht="15.75" customHeight="1">
      <c r="A12" s="669" t="s">
        <v>38</v>
      </c>
      <c r="B12" s="670"/>
      <c r="C12" s="524">
        <v>250</v>
      </c>
      <c r="D12" s="289"/>
      <c r="E12" s="524">
        <v>900</v>
      </c>
      <c r="F12" s="524">
        <v>0</v>
      </c>
      <c r="G12" s="28">
        <v>900</v>
      </c>
      <c r="H12" s="536"/>
      <c r="I12" s="536">
        <v>900</v>
      </c>
      <c r="J12" s="533"/>
      <c r="K12" s="528"/>
      <c r="L12" s="529"/>
      <c r="M12" s="530"/>
      <c r="N12" s="530"/>
      <c r="O12" s="530"/>
    </row>
    <row r="13" spans="1:15" ht="15.75" customHeight="1">
      <c r="A13" s="59" t="s">
        <v>39</v>
      </c>
      <c r="B13" s="14"/>
      <c r="C13" s="524">
        <v>0</v>
      </c>
      <c r="D13" s="535" t="s">
        <v>285</v>
      </c>
      <c r="E13" s="524">
        <v>0</v>
      </c>
      <c r="F13" s="524">
        <v>0</v>
      </c>
      <c r="G13" s="28"/>
      <c r="H13" s="534"/>
      <c r="I13" s="534">
        <v>0</v>
      </c>
      <c r="J13" s="533"/>
      <c r="K13" s="528"/>
      <c r="L13" s="529"/>
      <c r="M13" s="677"/>
      <c r="N13" s="678"/>
      <c r="O13" s="530"/>
    </row>
    <row r="14" spans="1:15" ht="15.75" customHeight="1">
      <c r="A14" s="679" t="s">
        <v>380</v>
      </c>
      <c r="B14" s="670"/>
      <c r="C14" s="537">
        <f aca="true" t="shared" si="0" ref="C14:H14">SUM(C4:C13)</f>
        <v>2850</v>
      </c>
      <c r="D14" s="537">
        <f t="shared" si="0"/>
        <v>1100</v>
      </c>
      <c r="E14" s="537">
        <f t="shared" si="0"/>
        <v>2600</v>
      </c>
      <c r="F14" s="537">
        <f t="shared" si="0"/>
        <v>1392</v>
      </c>
      <c r="G14" s="538">
        <f t="shared" si="0"/>
        <v>3500</v>
      </c>
      <c r="H14" s="538">
        <f t="shared" si="0"/>
        <v>2480</v>
      </c>
      <c r="I14" s="539">
        <v>3500</v>
      </c>
      <c r="J14" s="540">
        <f>SUM(J4:J13)</f>
        <v>6640</v>
      </c>
      <c r="K14" s="541"/>
      <c r="L14" s="542"/>
      <c r="M14" s="530"/>
      <c r="N14" s="530"/>
      <c r="O14" s="530"/>
    </row>
    <row r="15" spans="3:15" ht="15.75" customHeight="1">
      <c r="C15" s="543"/>
      <c r="D15" s="543"/>
      <c r="E15" s="543"/>
      <c r="F15" s="543"/>
      <c r="G15" s="544"/>
      <c r="H15" s="544"/>
      <c r="I15" s="544"/>
      <c r="J15" s="545"/>
      <c r="K15" s="322"/>
      <c r="L15" s="225"/>
      <c r="M15" s="530"/>
      <c r="N15" s="530"/>
      <c r="O15" s="530"/>
    </row>
    <row r="16" spans="3:15" ht="15.75" customHeight="1">
      <c r="C16" s="543"/>
      <c r="D16" s="543"/>
      <c r="E16" s="543"/>
      <c r="F16" s="543"/>
      <c r="G16" s="544"/>
      <c r="H16" s="544"/>
      <c r="I16" s="544"/>
      <c r="J16" s="544"/>
      <c r="M16" s="530"/>
      <c r="N16" s="530"/>
      <c r="O16" s="530"/>
    </row>
    <row r="17" spans="1:19" ht="15.75" customHeight="1">
      <c r="A17" s="546" t="s">
        <v>381</v>
      </c>
      <c r="B17" s="4"/>
      <c r="C17" s="547"/>
      <c r="D17" s="547"/>
      <c r="E17" s="547"/>
      <c r="F17" s="547"/>
      <c r="G17" s="532"/>
      <c r="H17" s="532"/>
      <c r="I17" s="532"/>
      <c r="J17" s="532"/>
      <c r="K17" s="548"/>
      <c r="L17" s="318"/>
      <c r="M17" s="549"/>
      <c r="N17" s="530"/>
      <c r="O17" s="550"/>
      <c r="P17" s="356"/>
      <c r="Q17" s="356"/>
      <c r="R17" s="356"/>
      <c r="S17" s="516"/>
    </row>
    <row r="18" spans="1:15" ht="15.75" customHeight="1">
      <c r="A18" s="669" t="s">
        <v>90</v>
      </c>
      <c r="B18" s="670"/>
      <c r="C18" s="524">
        <v>75</v>
      </c>
      <c r="D18" s="524">
        <v>171.33</v>
      </c>
      <c r="E18" s="524">
        <v>75</v>
      </c>
      <c r="F18" s="524">
        <v>175</v>
      </c>
      <c r="G18" s="60">
        <v>75</v>
      </c>
      <c r="H18" s="551">
        <v>79</v>
      </c>
      <c r="I18" s="527">
        <v>75</v>
      </c>
      <c r="J18" s="527"/>
      <c r="K18" s="552"/>
      <c r="L18" s="553"/>
      <c r="M18" s="549"/>
      <c r="N18" s="4"/>
      <c r="O18" s="554"/>
    </row>
    <row r="19" spans="1:15" ht="15.75" customHeight="1">
      <c r="A19" s="669" t="s">
        <v>202</v>
      </c>
      <c r="B19" s="670"/>
      <c r="C19" s="524">
        <v>200</v>
      </c>
      <c r="D19" s="524">
        <v>0</v>
      </c>
      <c r="E19" s="524">
        <v>200</v>
      </c>
      <c r="F19" s="524">
        <v>0</v>
      </c>
      <c r="G19" s="28">
        <v>200</v>
      </c>
      <c r="H19" s="524">
        <v>0</v>
      </c>
      <c r="I19" s="534">
        <v>200</v>
      </c>
      <c r="J19" s="555">
        <v>104.3</v>
      </c>
      <c r="K19" s="556"/>
      <c r="L19" s="557"/>
      <c r="M19" s="558"/>
      <c r="N19" s="559"/>
      <c r="O19" s="560"/>
    </row>
    <row r="20" spans="1:15" ht="15.75" customHeight="1">
      <c r="A20" s="669" t="s">
        <v>203</v>
      </c>
      <c r="B20" s="670"/>
      <c r="C20" s="524">
        <v>1300</v>
      </c>
      <c r="D20" s="524">
        <v>82.1</v>
      </c>
      <c r="E20" s="524">
        <v>1300</v>
      </c>
      <c r="F20" s="524">
        <v>681.07</v>
      </c>
      <c r="G20" s="28">
        <v>1300</v>
      </c>
      <c r="H20" s="561">
        <v>1191.58</v>
      </c>
      <c r="I20" s="527">
        <v>1300</v>
      </c>
      <c r="J20" s="527"/>
      <c r="K20" s="556"/>
      <c r="L20" s="557"/>
      <c r="M20" s="562"/>
      <c r="N20" s="563"/>
      <c r="O20" s="562"/>
    </row>
    <row r="21" spans="1:15" ht="15.75" customHeight="1">
      <c r="A21" s="669" t="s">
        <v>204</v>
      </c>
      <c r="B21" s="670"/>
      <c r="C21" s="524">
        <v>0</v>
      </c>
      <c r="D21" s="524">
        <v>0</v>
      </c>
      <c r="E21" s="524">
        <v>0</v>
      </c>
      <c r="F21" s="524">
        <v>482.97</v>
      </c>
      <c r="G21" s="28">
        <v>200</v>
      </c>
      <c r="H21" s="524">
        <v>0</v>
      </c>
      <c r="I21" s="532">
        <v>200</v>
      </c>
      <c r="J21" s="532"/>
      <c r="K21" s="556"/>
      <c r="L21" s="557"/>
      <c r="M21" s="564"/>
      <c r="N21" s="563"/>
      <c r="O21" s="562"/>
    </row>
    <row r="22" spans="1:15" ht="15.75" customHeight="1">
      <c r="A22" s="59" t="s">
        <v>190</v>
      </c>
      <c r="B22" s="14"/>
      <c r="C22" s="524">
        <v>200</v>
      </c>
      <c r="D22" s="524">
        <v>0</v>
      </c>
      <c r="E22" s="524">
        <v>200</v>
      </c>
      <c r="F22" s="524">
        <v>0</v>
      </c>
      <c r="G22" s="28">
        <v>160</v>
      </c>
      <c r="H22" s="565">
        <v>192</v>
      </c>
      <c r="I22" s="532">
        <v>160</v>
      </c>
      <c r="J22" s="532"/>
      <c r="K22" s="556"/>
      <c r="L22" s="557"/>
      <c r="M22" s="564"/>
      <c r="N22" s="566"/>
      <c r="O22" s="560"/>
    </row>
    <row r="23" spans="1:15" ht="15.75" customHeight="1">
      <c r="A23" s="59" t="s">
        <v>205</v>
      </c>
      <c r="B23" s="14"/>
      <c r="C23" s="524">
        <v>160</v>
      </c>
      <c r="D23" s="524">
        <v>0</v>
      </c>
      <c r="E23" s="524">
        <v>160</v>
      </c>
      <c r="F23" s="524">
        <v>50.4</v>
      </c>
      <c r="G23" s="28">
        <v>110</v>
      </c>
      <c r="H23" s="565">
        <v>12.97</v>
      </c>
      <c r="I23" s="527">
        <v>110</v>
      </c>
      <c r="J23" s="527"/>
      <c r="K23" s="556"/>
      <c r="L23" s="557"/>
      <c r="M23" s="564"/>
      <c r="N23" s="563"/>
      <c r="O23" s="562"/>
    </row>
    <row r="24" spans="1:15" ht="15.75" customHeight="1">
      <c r="A24" s="669" t="s">
        <v>206</v>
      </c>
      <c r="B24" s="670"/>
      <c r="C24" s="524">
        <v>110</v>
      </c>
      <c r="D24" s="524">
        <v>0</v>
      </c>
      <c r="E24" s="524">
        <v>110</v>
      </c>
      <c r="F24" s="524">
        <v>0</v>
      </c>
      <c r="G24" s="28">
        <v>40</v>
      </c>
      <c r="H24" s="524">
        <v>0</v>
      </c>
      <c r="I24" s="536">
        <v>40</v>
      </c>
      <c r="J24" s="536"/>
      <c r="K24" s="556"/>
      <c r="L24" s="557"/>
      <c r="M24" s="564"/>
      <c r="N24" s="563"/>
      <c r="O24" s="567"/>
    </row>
    <row r="25" spans="1:15" ht="15.75" customHeight="1">
      <c r="A25" s="669" t="s">
        <v>207</v>
      </c>
      <c r="B25" s="670"/>
      <c r="C25" s="524">
        <v>40</v>
      </c>
      <c r="D25" s="524">
        <v>0</v>
      </c>
      <c r="E25" s="524">
        <v>40</v>
      </c>
      <c r="F25" s="524">
        <v>0</v>
      </c>
      <c r="G25" s="28">
        <v>225</v>
      </c>
      <c r="H25" s="565">
        <v>273.91</v>
      </c>
      <c r="I25" s="536">
        <v>225</v>
      </c>
      <c r="J25" s="536"/>
      <c r="K25" s="556"/>
      <c r="L25" s="557"/>
      <c r="M25" s="564"/>
      <c r="N25" s="563"/>
      <c r="O25" s="562"/>
    </row>
    <row r="26" spans="1:15" ht="15.75" customHeight="1">
      <c r="A26" s="669" t="s">
        <v>208</v>
      </c>
      <c r="B26" s="670"/>
      <c r="C26" s="524">
        <v>225</v>
      </c>
      <c r="D26" s="524">
        <v>781.25</v>
      </c>
      <c r="E26" s="524">
        <v>225</v>
      </c>
      <c r="F26" s="524">
        <v>228.31</v>
      </c>
      <c r="G26" s="28">
        <v>1200</v>
      </c>
      <c r="H26" s="524">
        <v>0</v>
      </c>
      <c r="I26" s="534">
        <v>1200</v>
      </c>
      <c r="J26" s="534"/>
      <c r="K26" s="556"/>
      <c r="L26" s="557"/>
      <c r="M26" s="564"/>
      <c r="N26" s="563"/>
      <c r="O26" s="562"/>
    </row>
    <row r="27" spans="1:15" ht="15.75" customHeight="1">
      <c r="A27" s="669" t="s">
        <v>209</v>
      </c>
      <c r="B27" s="670"/>
      <c r="C27" s="524">
        <v>2000</v>
      </c>
      <c r="D27" s="524">
        <v>800</v>
      </c>
      <c r="E27" s="524">
        <v>2000</v>
      </c>
      <c r="F27" s="524">
        <v>0</v>
      </c>
      <c r="G27" s="62">
        <v>450</v>
      </c>
      <c r="H27" s="524">
        <v>0</v>
      </c>
      <c r="I27" s="527">
        <v>450</v>
      </c>
      <c r="J27" s="527"/>
      <c r="K27" s="556"/>
      <c r="L27" s="557"/>
      <c r="M27" s="564"/>
      <c r="N27" s="568"/>
      <c r="O27" s="562"/>
    </row>
    <row r="28" spans="1:15" ht="15.75" customHeight="1">
      <c r="A28" s="669" t="s">
        <v>210</v>
      </c>
      <c r="B28" s="670"/>
      <c r="C28" s="524">
        <v>0</v>
      </c>
      <c r="D28" s="524">
        <v>0</v>
      </c>
      <c r="E28" s="524">
        <v>0</v>
      </c>
      <c r="F28" s="524">
        <v>300</v>
      </c>
      <c r="G28" s="61">
        <v>350</v>
      </c>
      <c r="H28" s="524">
        <v>0</v>
      </c>
      <c r="I28" s="534">
        <v>350</v>
      </c>
      <c r="J28" s="534"/>
      <c r="K28" s="556"/>
      <c r="L28" s="557"/>
      <c r="M28" s="558"/>
      <c r="N28" s="568"/>
      <c r="O28" s="562"/>
    </row>
    <row r="29" spans="1:15" ht="15.75" customHeight="1">
      <c r="A29" s="669" t="s">
        <v>211</v>
      </c>
      <c r="B29" s="670"/>
      <c r="C29" s="524">
        <v>0</v>
      </c>
      <c r="D29" s="524">
        <v>0</v>
      </c>
      <c r="E29" s="524">
        <v>0</v>
      </c>
      <c r="F29" s="524">
        <v>0</v>
      </c>
      <c r="G29" s="28">
        <v>0</v>
      </c>
      <c r="H29" s="524">
        <v>0</v>
      </c>
      <c r="I29" s="527">
        <v>0</v>
      </c>
      <c r="J29" s="527"/>
      <c r="K29" s="556"/>
      <c r="L29" s="569"/>
      <c r="M29" s="564"/>
      <c r="N29" s="559"/>
      <c r="O29" s="560"/>
    </row>
    <row r="30" spans="1:15" ht="15.75" customHeight="1">
      <c r="A30" s="671" t="s">
        <v>212</v>
      </c>
      <c r="B30" s="670"/>
      <c r="C30" s="524">
        <v>240</v>
      </c>
      <c r="D30" s="524">
        <v>0</v>
      </c>
      <c r="E30" s="524">
        <v>240</v>
      </c>
      <c r="F30" s="524">
        <v>0</v>
      </c>
      <c r="G30" s="60">
        <v>240</v>
      </c>
      <c r="H30" s="524">
        <v>0</v>
      </c>
      <c r="I30" s="536">
        <v>240</v>
      </c>
      <c r="J30" s="570">
        <v>259</v>
      </c>
      <c r="K30" s="556"/>
      <c r="L30" s="569"/>
      <c r="M30" s="564"/>
      <c r="N30" s="568"/>
      <c r="O30" s="562"/>
    </row>
    <row r="31" spans="1:15" ht="15.75" customHeight="1">
      <c r="A31" s="671" t="s">
        <v>213</v>
      </c>
      <c r="B31" s="670"/>
      <c r="C31" s="524">
        <v>165</v>
      </c>
      <c r="D31" s="524">
        <v>155</v>
      </c>
      <c r="E31" s="524">
        <v>165</v>
      </c>
      <c r="F31" s="524">
        <v>55</v>
      </c>
      <c r="G31" s="60">
        <v>165</v>
      </c>
      <c r="H31" s="524">
        <v>0</v>
      </c>
      <c r="I31" s="536">
        <v>165</v>
      </c>
      <c r="J31" s="536"/>
      <c r="K31" s="556"/>
      <c r="L31" s="569"/>
      <c r="M31" s="564"/>
      <c r="N31" s="568"/>
      <c r="O31" s="562"/>
    </row>
    <row r="32" spans="1:15" ht="15.75" customHeight="1">
      <c r="A32" s="671" t="s">
        <v>214</v>
      </c>
      <c r="B32" s="670"/>
      <c r="C32" s="524">
        <v>1100</v>
      </c>
      <c r="D32" s="524">
        <v>0</v>
      </c>
      <c r="E32" s="524">
        <v>1100</v>
      </c>
      <c r="F32" s="571">
        <v>0</v>
      </c>
      <c r="G32" s="60">
        <v>1100</v>
      </c>
      <c r="H32" s="524">
        <v>0</v>
      </c>
      <c r="I32" s="536">
        <v>1100</v>
      </c>
      <c r="J32" s="536"/>
      <c r="K32" s="556"/>
      <c r="L32" s="569"/>
      <c r="M32" s="564"/>
      <c r="N32" s="568"/>
      <c r="O32" s="562"/>
    </row>
    <row r="33" spans="1:15" ht="15.75" customHeight="1">
      <c r="A33" s="20"/>
      <c r="B33" s="14"/>
      <c r="C33" s="327"/>
      <c r="D33" s="327"/>
      <c r="E33" s="327"/>
      <c r="F33" s="327"/>
      <c r="G33" s="572"/>
      <c r="H33" s="551"/>
      <c r="I33" s="573"/>
      <c r="J33" s="573"/>
      <c r="K33" s="229"/>
      <c r="L33" s="229"/>
      <c r="N33" s="568"/>
      <c r="O33" s="562"/>
    </row>
    <row r="34" spans="1:15" ht="15.75" customHeight="1">
      <c r="A34" s="676" t="s">
        <v>382</v>
      </c>
      <c r="B34" s="670"/>
      <c r="C34" s="574">
        <f>SUM(C18:C33)</f>
        <v>5815</v>
      </c>
      <c r="D34" s="574">
        <f>SUM(D18:D32)</f>
        <v>1989.68</v>
      </c>
      <c r="E34" s="574">
        <f>SUM(E18:E32)</f>
        <v>5815</v>
      </c>
      <c r="F34" s="574">
        <f>SUM(F18:F32)</f>
        <v>1972.75</v>
      </c>
      <c r="G34" s="575">
        <f>SUM(G18:G33)</f>
        <v>5815</v>
      </c>
      <c r="H34" s="576">
        <f>SUM(H18:H33)</f>
        <v>1749.46</v>
      </c>
      <c r="I34" s="577">
        <f>SUM(I18:I33)</f>
        <v>5815</v>
      </c>
      <c r="J34" s="577">
        <f>SUM(J18:J33)</f>
        <v>363.3</v>
      </c>
      <c r="K34" s="578"/>
      <c r="L34" s="579"/>
      <c r="M34" s="564"/>
      <c r="N34" s="568"/>
      <c r="O34" s="562"/>
    </row>
    <row r="35" spans="3:15" ht="15.75" customHeight="1">
      <c r="C35" s="580"/>
      <c r="G35" s="543"/>
      <c r="H35" s="543"/>
      <c r="I35" s="332"/>
      <c r="J35" s="332"/>
      <c r="K35" s="529"/>
      <c r="L35" s="529"/>
      <c r="M35" s="562"/>
      <c r="N35" s="568"/>
      <c r="O35" s="562"/>
    </row>
    <row r="36" spans="1:15" ht="15.75" customHeight="1">
      <c r="A36" s="675" t="s">
        <v>383</v>
      </c>
      <c r="B36" s="670"/>
      <c r="C36" s="581">
        <f aca="true" t="shared" si="1" ref="C36:J36">C14-C34</f>
        <v>-2965</v>
      </c>
      <c r="D36" s="581">
        <f t="shared" si="1"/>
        <v>-889.6800000000001</v>
      </c>
      <c r="E36" s="581">
        <f t="shared" si="1"/>
        <v>-3215</v>
      </c>
      <c r="F36" s="581">
        <f t="shared" si="1"/>
        <v>-580.75</v>
      </c>
      <c r="G36" s="581">
        <f t="shared" si="1"/>
        <v>-2315</v>
      </c>
      <c r="H36" s="581">
        <f t="shared" si="1"/>
        <v>730.54</v>
      </c>
      <c r="I36" s="581">
        <f t="shared" si="1"/>
        <v>-2315</v>
      </c>
      <c r="J36" s="581">
        <f t="shared" si="1"/>
        <v>6276.7</v>
      </c>
      <c r="K36" s="582"/>
      <c r="L36" s="583"/>
      <c r="M36" s="584"/>
      <c r="N36" s="559"/>
      <c r="O36" s="560"/>
    </row>
    <row r="37" spans="13:15" ht="15.75" customHeight="1">
      <c r="M37" s="562"/>
      <c r="N37" s="568"/>
      <c r="O37" s="567"/>
    </row>
    <row r="38" spans="13:15" ht="15.75" customHeight="1">
      <c r="M38" s="562"/>
      <c r="N38" s="568"/>
      <c r="O38" s="562"/>
    </row>
    <row r="39" spans="1:15" ht="15.75" customHeight="1">
      <c r="A39" s="235"/>
      <c r="B39" s="356"/>
      <c r="C39" s="356"/>
      <c r="D39" s="357"/>
      <c r="E39" s="357"/>
      <c r="F39" s="357"/>
      <c r="G39" s="357"/>
      <c r="H39" s="357"/>
      <c r="I39" s="357"/>
      <c r="M39" s="562"/>
      <c r="N39" s="568"/>
      <c r="O39" s="562"/>
    </row>
    <row r="40" spans="1:15" ht="15.75" customHeight="1">
      <c r="A40" s="235"/>
      <c r="B40" s="356"/>
      <c r="C40" s="356"/>
      <c r="D40" s="357"/>
      <c r="E40" s="357"/>
      <c r="F40" s="357"/>
      <c r="G40" s="357"/>
      <c r="H40" s="357"/>
      <c r="I40" s="357"/>
      <c r="M40" s="562"/>
      <c r="N40" s="568"/>
      <c r="O40" s="562"/>
    </row>
    <row r="41" spans="1:15" ht="15.75" customHeight="1">
      <c r="A41" s="20"/>
      <c r="B41" s="356"/>
      <c r="C41" s="356"/>
      <c r="D41" s="357"/>
      <c r="E41" s="357"/>
      <c r="F41" s="357"/>
      <c r="G41" s="357"/>
      <c r="H41" s="357"/>
      <c r="I41" s="357"/>
      <c r="M41" s="562"/>
      <c r="N41" s="568"/>
      <c r="O41" s="562"/>
    </row>
    <row r="42" spans="1:15" ht="15.75" customHeight="1">
      <c r="A42" s="235"/>
      <c r="B42" s="356"/>
      <c r="C42" s="356"/>
      <c r="D42" s="357"/>
      <c r="E42" s="357"/>
      <c r="F42" s="357"/>
      <c r="G42" s="357"/>
      <c r="H42" s="357"/>
      <c r="I42" s="357"/>
      <c r="M42" s="562"/>
      <c r="N42" s="568"/>
      <c r="O42" s="562"/>
    </row>
    <row r="43" spans="1:15" ht="15.75" customHeight="1">
      <c r="A43" s="20"/>
      <c r="B43" s="356"/>
      <c r="C43" s="356"/>
      <c r="D43" s="357"/>
      <c r="E43" s="357"/>
      <c r="F43" s="357"/>
      <c r="G43" s="357"/>
      <c r="H43" s="357"/>
      <c r="I43" s="357"/>
      <c r="M43" s="562"/>
      <c r="N43" s="568"/>
      <c r="O43" s="562"/>
    </row>
    <row r="44" spans="1:15" ht="15.75" customHeight="1">
      <c r="A44" s="235"/>
      <c r="B44" s="356"/>
      <c r="C44" s="356"/>
      <c r="D44" s="357"/>
      <c r="E44" s="357"/>
      <c r="F44" s="357"/>
      <c r="G44" s="357"/>
      <c r="H44" s="357"/>
      <c r="I44" s="357"/>
      <c r="M44" s="562"/>
      <c r="N44" s="568"/>
      <c r="O44" s="585"/>
    </row>
    <row r="45" spans="13:15" ht="15.75" customHeight="1">
      <c r="M45" s="586"/>
      <c r="N45" s="568"/>
      <c r="O45" s="587"/>
    </row>
    <row r="46" spans="13:15" ht="15.75" customHeight="1">
      <c r="M46" s="4"/>
      <c r="N46" s="4"/>
      <c r="O46" s="4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sheetProtection/>
  <mergeCells count="23">
    <mergeCell ref="M13:N13"/>
    <mergeCell ref="A14:B14"/>
    <mergeCell ref="A18:B18"/>
    <mergeCell ref="A19:B19"/>
    <mergeCell ref="A4:B4"/>
    <mergeCell ref="A6:B6"/>
    <mergeCell ref="A7:B7"/>
    <mergeCell ref="A8:B8"/>
    <mergeCell ref="A9:B9"/>
    <mergeCell ref="A20:B20"/>
    <mergeCell ref="A21:B21"/>
    <mergeCell ref="A24:B24"/>
    <mergeCell ref="A25:B25"/>
    <mergeCell ref="A34:B34"/>
    <mergeCell ref="A12:B12"/>
    <mergeCell ref="A36:B36"/>
    <mergeCell ref="A26:B26"/>
    <mergeCell ref="A27:B27"/>
    <mergeCell ref="A28:B28"/>
    <mergeCell ref="A29:B29"/>
    <mergeCell ref="A30:B30"/>
    <mergeCell ref="A31:B31"/>
    <mergeCell ref="A32:B3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38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33.421875" style="0" customWidth="1"/>
    <col min="2" max="5" width="14.421875" style="0" customWidth="1"/>
    <col min="6" max="6" width="15.7109375" style="0" customWidth="1"/>
    <col min="7" max="7" width="12.8515625" style="0" customWidth="1"/>
  </cols>
  <sheetData>
    <row r="1" spans="1:9" ht="15.75" customHeight="1">
      <c r="A1" s="588"/>
      <c r="B1" s="589">
        <v>2021</v>
      </c>
      <c r="C1" s="589">
        <v>2021</v>
      </c>
      <c r="D1" s="590">
        <v>2021</v>
      </c>
      <c r="E1" s="591"/>
      <c r="F1" s="6"/>
      <c r="G1" s="6"/>
      <c r="H1" s="174"/>
      <c r="I1" s="12"/>
    </row>
    <row r="2" spans="1:9" ht="15.75" customHeight="1">
      <c r="A2" s="592" t="s">
        <v>384</v>
      </c>
      <c r="B2" s="593" t="s">
        <v>291</v>
      </c>
      <c r="C2" s="594" t="s">
        <v>52</v>
      </c>
      <c r="D2" s="595" t="s">
        <v>385</v>
      </c>
      <c r="E2" s="596"/>
      <c r="F2" s="12"/>
      <c r="G2" s="12"/>
      <c r="H2" s="174"/>
      <c r="I2" s="12"/>
    </row>
    <row r="3" spans="2:9" ht="15.75" customHeight="1">
      <c r="B3" s="597" t="s">
        <v>0</v>
      </c>
      <c r="C3" s="597" t="s">
        <v>0</v>
      </c>
      <c r="D3" s="598" t="s">
        <v>0</v>
      </c>
      <c r="E3" s="591"/>
      <c r="F3" s="6"/>
      <c r="G3" s="6"/>
      <c r="H3" s="174"/>
      <c r="I3" s="6"/>
    </row>
    <row r="4" spans="1:11" ht="15.75" customHeight="1">
      <c r="A4" s="599"/>
      <c r="B4" s="593"/>
      <c r="C4" s="594"/>
      <c r="D4" s="595"/>
      <c r="E4" s="596"/>
      <c r="F4" s="12"/>
      <c r="G4" s="12"/>
      <c r="H4" s="174"/>
      <c r="I4" s="12"/>
      <c r="J4" s="600"/>
      <c r="K4" s="601"/>
    </row>
    <row r="5" spans="1:11" ht="15.75" customHeight="1">
      <c r="A5" s="602" t="s">
        <v>386</v>
      </c>
      <c r="B5" s="603">
        <v>52700</v>
      </c>
      <c r="C5" s="604">
        <v>24564</v>
      </c>
      <c r="D5" s="605">
        <f>B5-C5</f>
        <v>28136</v>
      </c>
      <c r="E5" s="606"/>
      <c r="F5" s="27"/>
      <c r="G5" s="27"/>
      <c r="H5" s="174"/>
      <c r="I5" s="27"/>
      <c r="J5" s="600"/>
      <c r="K5" s="601"/>
    </row>
    <row r="6" spans="1:11" ht="15.75" customHeight="1">
      <c r="A6" s="599" t="s">
        <v>287</v>
      </c>
      <c r="B6" s="604">
        <f>'HP'!I8</f>
        <v>6500</v>
      </c>
      <c r="C6" s="604">
        <v>26800</v>
      </c>
      <c r="D6" s="605">
        <f>B6-C6</f>
        <v>-20300</v>
      </c>
      <c r="E6" s="606"/>
      <c r="F6" s="27"/>
      <c r="G6" s="27"/>
      <c r="H6" s="174"/>
      <c r="I6" s="27"/>
      <c r="J6" s="600"/>
      <c r="K6" s="601"/>
    </row>
    <row r="7" spans="1:11" ht="15.75" customHeight="1">
      <c r="A7" s="599" t="s">
        <v>387</v>
      </c>
      <c r="B7" s="604">
        <v>0</v>
      </c>
      <c r="C7" s="607">
        <v>17350</v>
      </c>
      <c r="D7" s="605">
        <f>B7-C7</f>
        <v>-17350</v>
      </c>
      <c r="E7" s="606"/>
      <c r="F7" s="27"/>
      <c r="G7" s="27"/>
      <c r="H7" s="174"/>
      <c r="I7" s="27"/>
      <c r="J7" s="600"/>
      <c r="K7" s="601"/>
    </row>
    <row r="8" spans="1:11" ht="15.75" customHeight="1">
      <c r="A8" s="608" t="s">
        <v>8</v>
      </c>
      <c r="B8" s="604">
        <v>10100</v>
      </c>
      <c r="C8" s="604">
        <v>42050</v>
      </c>
      <c r="D8" s="605">
        <f>B8-C8</f>
        <v>-31950</v>
      </c>
      <c r="E8" s="606"/>
      <c r="F8" s="27"/>
      <c r="G8" s="27"/>
      <c r="H8" s="174"/>
      <c r="I8" s="27"/>
      <c r="J8" s="600"/>
      <c r="K8" s="601"/>
    </row>
    <row r="9" spans="1:11" ht="15.75" customHeight="1">
      <c r="A9" s="608" t="s">
        <v>7</v>
      </c>
      <c r="B9" s="604">
        <v>3500</v>
      </c>
      <c r="C9" s="604">
        <v>5815</v>
      </c>
      <c r="D9" s="605">
        <f>B9-C9</f>
        <v>-2315</v>
      </c>
      <c r="E9" s="606"/>
      <c r="F9" s="27"/>
      <c r="G9" s="27"/>
      <c r="H9" s="174"/>
      <c r="I9" s="27"/>
      <c r="J9" s="600"/>
      <c r="K9" s="601"/>
    </row>
    <row r="10" spans="2:11" ht="15.75" customHeight="1">
      <c r="B10" s="609"/>
      <c r="C10" s="609"/>
      <c r="D10" s="610"/>
      <c r="E10" s="611"/>
      <c r="F10" s="36"/>
      <c r="G10" s="36"/>
      <c r="H10" s="174"/>
      <c r="I10" s="36"/>
      <c r="J10" s="600"/>
      <c r="K10" s="601"/>
    </row>
    <row r="11" spans="1:11" ht="15.75" customHeight="1">
      <c r="A11" s="11" t="s">
        <v>388</v>
      </c>
      <c r="B11" s="609">
        <f>SUM(B5:B10)</f>
        <v>72800</v>
      </c>
      <c r="C11" s="609">
        <f>SUM(C5:C9)</f>
        <v>116579</v>
      </c>
      <c r="D11" s="610">
        <f>B11-C11</f>
        <v>-43779</v>
      </c>
      <c r="E11" s="611"/>
      <c r="F11" s="36"/>
      <c r="G11" s="36"/>
      <c r="H11" s="174"/>
      <c r="I11" s="36"/>
      <c r="J11" s="600"/>
      <c r="K11" s="601"/>
    </row>
    <row r="12" spans="2:11" ht="15.75" customHeight="1">
      <c r="B12" s="612"/>
      <c r="C12" s="613"/>
      <c r="D12" s="613"/>
      <c r="E12" s="613"/>
      <c r="F12" s="613"/>
      <c r="G12" s="613"/>
      <c r="H12" s="613"/>
      <c r="I12" s="614"/>
      <c r="J12" s="600"/>
      <c r="K12" s="601"/>
    </row>
    <row r="13" spans="2:11" ht="15.75" customHeight="1">
      <c r="B13" s="612"/>
      <c r="C13" s="615"/>
      <c r="D13" s="615"/>
      <c r="E13" s="613"/>
      <c r="F13" s="613"/>
      <c r="G13" s="613"/>
      <c r="H13" s="613"/>
      <c r="I13" s="614"/>
      <c r="J13" s="600"/>
      <c r="K13" s="601"/>
    </row>
    <row r="14" spans="1:11" ht="15.75" customHeight="1">
      <c r="A14" s="592" t="s">
        <v>389</v>
      </c>
      <c r="B14" s="616">
        <v>2021</v>
      </c>
      <c r="C14" s="616">
        <v>2021</v>
      </c>
      <c r="D14" s="616">
        <v>2021</v>
      </c>
      <c r="E14" s="617"/>
      <c r="F14" s="618" t="s">
        <v>390</v>
      </c>
      <c r="G14" s="619"/>
      <c r="H14" s="613"/>
      <c r="I14" s="614"/>
      <c r="J14" s="600"/>
      <c r="K14" s="601"/>
    </row>
    <row r="15" spans="1:11" ht="15.75" customHeight="1">
      <c r="A15" s="16" t="s">
        <v>377</v>
      </c>
      <c r="B15" s="620" t="s">
        <v>291</v>
      </c>
      <c r="C15" s="621" t="s">
        <v>52</v>
      </c>
      <c r="D15" s="621" t="s">
        <v>385</v>
      </c>
      <c r="E15" s="622"/>
      <c r="F15" s="623" t="s">
        <v>391</v>
      </c>
      <c r="G15" s="623"/>
      <c r="H15" s="614"/>
      <c r="I15" s="614"/>
      <c r="J15" s="600"/>
      <c r="K15" s="601"/>
    </row>
    <row r="16" spans="1:11" ht="15.75" customHeight="1">
      <c r="A16" s="624"/>
      <c r="B16" s="620" t="s">
        <v>1</v>
      </c>
      <c r="C16" s="620" t="s">
        <v>1</v>
      </c>
      <c r="D16" s="620" t="s">
        <v>1</v>
      </c>
      <c r="E16" s="622"/>
      <c r="F16" s="623"/>
      <c r="G16" s="623"/>
      <c r="H16" s="613"/>
      <c r="I16" s="614"/>
      <c r="J16" s="600"/>
      <c r="K16" s="601"/>
    </row>
    <row r="17" spans="1:11" ht="15.75" customHeight="1">
      <c r="A17" s="625"/>
      <c r="B17" s="620"/>
      <c r="C17" s="621"/>
      <c r="D17" s="621"/>
      <c r="E17" s="622"/>
      <c r="F17" s="623"/>
      <c r="G17" s="623"/>
      <c r="H17" s="614"/>
      <c r="I17" s="614"/>
      <c r="J17" s="600"/>
      <c r="K17" s="601"/>
    </row>
    <row r="18" spans="1:11" ht="15.75" customHeight="1">
      <c r="A18" s="602" t="s">
        <v>386</v>
      </c>
      <c r="B18" s="626">
        <f>Administration!D23</f>
        <v>60841.41</v>
      </c>
      <c r="C18" s="626">
        <f>Administration!I36</f>
        <v>3705.28</v>
      </c>
      <c r="D18" s="626">
        <f>B18-C18</f>
        <v>57136.130000000005</v>
      </c>
      <c r="E18" s="627"/>
      <c r="F18" s="628"/>
      <c r="G18" s="623"/>
      <c r="H18" s="629"/>
      <c r="I18" s="630"/>
      <c r="J18" s="631"/>
      <c r="K18" s="601"/>
    </row>
    <row r="19" spans="1:11" ht="15.75" customHeight="1">
      <c r="A19" s="599" t="s">
        <v>287</v>
      </c>
      <c r="B19" s="626">
        <v>5690</v>
      </c>
      <c r="C19" s="626">
        <v>18093.85</v>
      </c>
      <c r="D19" s="626">
        <f>B19-C19</f>
        <v>-12403.849999999999</v>
      </c>
      <c r="E19" s="632"/>
      <c r="F19" s="633" t="s">
        <v>392</v>
      </c>
      <c r="G19" s="623"/>
      <c r="H19" s="600"/>
      <c r="I19" s="600"/>
      <c r="J19" s="600"/>
      <c r="K19" s="601"/>
    </row>
    <row r="20" spans="1:11" ht="15.75" customHeight="1">
      <c r="A20" s="599" t="s">
        <v>387</v>
      </c>
      <c r="B20" s="634">
        <v>0</v>
      </c>
      <c r="C20" s="626">
        <f>LDR!J26</f>
        <v>13439.5</v>
      </c>
      <c r="D20" s="626">
        <f>B20-C20</f>
        <v>-13439.5</v>
      </c>
      <c r="E20" s="632"/>
      <c r="F20" s="633" t="s">
        <v>393</v>
      </c>
      <c r="G20" s="623"/>
      <c r="H20" s="600"/>
      <c r="I20" s="600"/>
      <c r="J20" s="600"/>
      <c r="K20" s="601"/>
    </row>
    <row r="21" spans="1:11" ht="15.75" customHeight="1">
      <c r="A21" s="608" t="s">
        <v>8</v>
      </c>
      <c r="B21" s="634">
        <v>8973</v>
      </c>
      <c r="C21" s="626">
        <f>Youth!F85</f>
        <v>18060.23</v>
      </c>
      <c r="D21" s="626">
        <f>B21-C21</f>
        <v>-9087.23</v>
      </c>
      <c r="E21" s="632"/>
      <c r="F21" s="633" t="s">
        <v>394</v>
      </c>
      <c r="G21" s="623"/>
      <c r="H21" s="601"/>
      <c r="I21" s="601"/>
      <c r="J21" s="601"/>
      <c r="K21" s="601"/>
    </row>
    <row r="22" spans="1:7" ht="15.75" customHeight="1">
      <c r="A22" s="608" t="s">
        <v>7</v>
      </c>
      <c r="B22" s="635">
        <v>6640</v>
      </c>
      <c r="C22" s="626">
        <v>104.3</v>
      </c>
      <c r="D22" s="626">
        <f>B22-C22</f>
        <v>6535.7</v>
      </c>
      <c r="E22" s="627"/>
      <c r="F22" s="628"/>
      <c r="G22" s="623"/>
    </row>
    <row r="23" spans="2:7" ht="15.75" customHeight="1">
      <c r="B23" s="626"/>
      <c r="C23" s="581"/>
      <c r="D23" s="626"/>
      <c r="E23" s="627"/>
      <c r="F23" s="628"/>
      <c r="G23" s="623"/>
    </row>
    <row r="24" spans="1:7" ht="15.75" customHeight="1">
      <c r="A24" s="11" t="s">
        <v>388</v>
      </c>
      <c r="B24" s="581">
        <f>SUM(B18:B23)</f>
        <v>82144.41</v>
      </c>
      <c r="C24" s="581">
        <f>SUM(C18:C23)</f>
        <v>53403.16</v>
      </c>
      <c r="D24" s="581">
        <f>B24-C24</f>
        <v>28741.25</v>
      </c>
      <c r="E24" s="627"/>
      <c r="F24" s="628"/>
      <c r="G24" s="623"/>
    </row>
    <row r="25" ht="15.75" customHeight="1"/>
    <row r="26" ht="15.75" customHeight="1"/>
    <row r="27" spans="1:9" ht="15.75" customHeight="1">
      <c r="A27" s="636" t="s">
        <v>395</v>
      </c>
      <c r="B27" s="637">
        <v>44196</v>
      </c>
      <c r="C27" s="637">
        <v>44286</v>
      </c>
      <c r="D27" s="638">
        <v>44377</v>
      </c>
      <c r="E27" s="638">
        <v>44469</v>
      </c>
      <c r="F27" s="639">
        <v>44561</v>
      </c>
      <c r="G27" s="640">
        <v>44594</v>
      </c>
      <c r="H27" s="641" t="s">
        <v>396</v>
      </c>
      <c r="I27" s="641" t="s">
        <v>396</v>
      </c>
    </row>
    <row r="28" spans="1:9" ht="15.75" customHeight="1">
      <c r="A28" s="642"/>
      <c r="B28" s="643"/>
      <c r="C28" s="644" t="s">
        <v>397</v>
      </c>
      <c r="D28" s="644" t="s">
        <v>398</v>
      </c>
      <c r="E28" s="644" t="s">
        <v>399</v>
      </c>
      <c r="F28" s="645" t="s">
        <v>400</v>
      </c>
      <c r="G28" s="646"/>
      <c r="H28" s="641" t="s">
        <v>401</v>
      </c>
      <c r="I28" s="641" t="s">
        <v>402</v>
      </c>
    </row>
    <row r="29" spans="1:9" ht="15.75" customHeight="1">
      <c r="A29" s="642" t="s">
        <v>403</v>
      </c>
      <c r="B29" s="647"/>
      <c r="C29" s="647"/>
      <c r="D29" s="647"/>
      <c r="E29" s="648"/>
      <c r="F29" s="649"/>
      <c r="G29" s="646"/>
      <c r="H29" s="641" t="s">
        <v>15</v>
      </c>
      <c r="I29" s="641" t="s">
        <v>15</v>
      </c>
    </row>
    <row r="30" spans="1:9" ht="15.75" customHeight="1">
      <c r="A30" s="642" t="s">
        <v>404</v>
      </c>
      <c r="B30" s="650">
        <v>28649.16</v>
      </c>
      <c r="C30" s="651">
        <v>41710.51</v>
      </c>
      <c r="D30" s="652">
        <v>45427.45</v>
      </c>
      <c r="E30" s="652">
        <v>50778.15</v>
      </c>
      <c r="F30" s="653">
        <v>55725.64</v>
      </c>
      <c r="G30" s="654">
        <v>56626</v>
      </c>
      <c r="H30" s="655">
        <v>15000</v>
      </c>
      <c r="I30" s="655">
        <v>11896</v>
      </c>
    </row>
    <row r="31" spans="1:9" ht="15.75" customHeight="1">
      <c r="A31" s="656" t="s">
        <v>405</v>
      </c>
      <c r="B31" s="650">
        <v>35000</v>
      </c>
      <c r="C31" s="652">
        <v>35003.07</v>
      </c>
      <c r="D31" s="652">
        <v>35007</v>
      </c>
      <c r="E31" s="652">
        <v>35020.69</v>
      </c>
      <c r="F31" s="653">
        <v>35025.09</v>
      </c>
      <c r="G31" s="654">
        <v>39427</v>
      </c>
      <c r="H31" s="657" t="s">
        <v>406</v>
      </c>
      <c r="I31" s="135" t="s">
        <v>407</v>
      </c>
    </row>
    <row r="32" spans="1:8" ht="15.75" customHeight="1">
      <c r="A32" s="658"/>
      <c r="B32" s="659"/>
      <c r="C32" s="659"/>
      <c r="D32" s="659"/>
      <c r="E32" s="659"/>
      <c r="F32" s="660"/>
      <c r="G32" s="646"/>
      <c r="H32" s="657" t="s">
        <v>408</v>
      </c>
    </row>
    <row r="33" spans="1:6" ht="15.75" customHeight="1">
      <c r="A33" s="648" t="s">
        <v>409</v>
      </c>
      <c r="B33" s="661">
        <v>25349.72</v>
      </c>
      <c r="C33" s="661">
        <v>26428.67</v>
      </c>
      <c r="D33" s="661">
        <v>28162.91</v>
      </c>
      <c r="E33" s="659"/>
      <c r="F33" s="659"/>
    </row>
    <row r="34" spans="1:6" ht="15.75" customHeight="1">
      <c r="A34" s="662" t="s">
        <v>410</v>
      </c>
      <c r="B34" s="661">
        <v>31137.58</v>
      </c>
      <c r="C34" s="661">
        <v>33060.4</v>
      </c>
      <c r="D34" s="661">
        <v>35882.66</v>
      </c>
      <c r="E34" s="659"/>
      <c r="F34" s="659"/>
    </row>
    <row r="35" spans="1:7" ht="15.75" customHeight="1">
      <c r="A35" s="662" t="s">
        <v>411</v>
      </c>
      <c r="B35" s="652">
        <v>56487.3</v>
      </c>
      <c r="C35" s="652">
        <v>59489.07</v>
      </c>
      <c r="D35" s="652">
        <v>64045.57000000001</v>
      </c>
      <c r="E35" s="663">
        <v>65000</v>
      </c>
      <c r="F35" s="664">
        <v>70072</v>
      </c>
      <c r="G35" s="665" t="s">
        <v>412</v>
      </c>
    </row>
    <row r="36" spans="1:6" ht="15.75" customHeight="1">
      <c r="A36" s="642"/>
      <c r="B36" s="659"/>
      <c r="C36" s="659"/>
      <c r="D36" s="659"/>
      <c r="E36" s="666" t="s">
        <v>15</v>
      </c>
      <c r="F36" s="666" t="s">
        <v>15</v>
      </c>
    </row>
    <row r="37" spans="1:6" ht="15.75" customHeight="1">
      <c r="A37" s="642"/>
      <c r="B37" s="667">
        <v>120136.46</v>
      </c>
      <c r="C37" s="667">
        <v>136202.65</v>
      </c>
      <c r="D37" s="667">
        <v>144480.02000000002</v>
      </c>
      <c r="E37" s="667">
        <f>SUM(E30:E36)</f>
        <v>150798.84</v>
      </c>
      <c r="F37" s="667">
        <f>SUM(F30:F36)</f>
        <v>160822.72999999998</v>
      </c>
    </row>
    <row r="38" spans="1:6" ht="15.75" customHeight="1">
      <c r="A38" s="129"/>
      <c r="B38" s="129"/>
      <c r="C38" s="129"/>
      <c r="D38" s="642"/>
      <c r="E38" s="668" t="s">
        <v>15</v>
      </c>
      <c r="F38" s="668" t="s">
        <v>15</v>
      </c>
    </row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Brandon</dc:creator>
  <cp:keywords/>
  <dc:description/>
  <cp:lastModifiedBy>Kevin Brandon</cp:lastModifiedBy>
  <dcterms:created xsi:type="dcterms:W3CDTF">2022-02-03T23:42:14Z</dcterms:created>
  <dcterms:modified xsi:type="dcterms:W3CDTF">2022-02-03T23:44:03Z</dcterms:modified>
  <cp:category/>
  <cp:version/>
  <cp:contentType/>
  <cp:contentStatus/>
</cp:coreProperties>
</file>