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bdefdf5451310923/Documents/MAUSATF/"/>
    </mc:Choice>
  </mc:AlternateContent>
  <xr:revisionPtr revIDLastSave="196" documentId="8_{FAC0AC5C-11C9-E24C-AB0C-4981EEE19569}" xr6:coauthVersionLast="47" xr6:coauthVersionMax="47" xr10:uidLastSave="{D62E3C6F-678D-4B0F-80AC-0650F152FB81}"/>
  <bookViews>
    <workbookView xWindow="-120" yWindow="-120" windowWidth="29040" windowHeight="15720" activeTab="3" xr2:uid="{00000000-000D-0000-FFFF-FFFF00000000}"/>
  </bookViews>
  <sheets>
    <sheet name="Administration" sheetId="1" r:id="rId1"/>
    <sheet name="HP" sheetId="2" r:id="rId2"/>
    <sheet name="LDR" sheetId="3" r:id="rId3"/>
    <sheet name="Youth" sheetId="4" r:id="rId4"/>
    <sheet name="Officials" sheetId="5" r:id="rId5"/>
    <sheet name="Totals" sheetId="6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9" i="6" l="1"/>
  <c r="H39" i="6"/>
  <c r="G39" i="6"/>
  <c r="F39" i="6"/>
  <c r="G37" i="6"/>
  <c r="M26" i="3"/>
  <c r="H21" i="6" s="1"/>
  <c r="I21" i="6" s="1"/>
  <c r="I23" i="6"/>
  <c r="H22" i="6"/>
  <c r="G22" i="6"/>
  <c r="I22" i="6" s="1"/>
  <c r="H23" i="6"/>
  <c r="G23" i="6"/>
  <c r="H20" i="6"/>
  <c r="I20" i="6" s="1"/>
  <c r="G19" i="6"/>
  <c r="M35" i="2"/>
  <c r="Q20" i="1"/>
  <c r="Q18" i="1"/>
  <c r="G8" i="1"/>
  <c r="G22" i="1" s="1"/>
  <c r="M61" i="2"/>
  <c r="H87" i="4"/>
  <c r="L37" i="5"/>
  <c r="I37" i="5"/>
  <c r="M35" i="5"/>
  <c r="L35" i="5"/>
  <c r="J35" i="5"/>
  <c r="I35" i="5"/>
  <c r="H35" i="5"/>
  <c r="G35" i="5"/>
  <c r="F35" i="5"/>
  <c r="E35" i="5"/>
  <c r="D35" i="5"/>
  <c r="D37" i="5"/>
  <c r="C35" i="5"/>
  <c r="M15" i="5"/>
  <c r="M37" i="5" s="1"/>
  <c r="L15" i="5"/>
  <c r="J15" i="5"/>
  <c r="J37" i="5"/>
  <c r="H15" i="5"/>
  <c r="H37" i="5"/>
  <c r="G15" i="5"/>
  <c r="G37" i="5"/>
  <c r="F15" i="5"/>
  <c r="F37" i="5"/>
  <c r="E15" i="5"/>
  <c r="E37" i="5"/>
  <c r="D15" i="5"/>
  <c r="C15" i="5"/>
  <c r="C37" i="5"/>
  <c r="L35" i="2"/>
  <c r="L62" i="2" s="1"/>
  <c r="H7" i="6" s="1"/>
  <c r="G7" i="6"/>
  <c r="H8" i="2"/>
  <c r="H63" i="2" s="1"/>
  <c r="J35" i="2"/>
  <c r="J62" i="2" s="1"/>
  <c r="J56" i="2"/>
  <c r="I35" i="2"/>
  <c r="I56" i="2"/>
  <c r="I8" i="2"/>
  <c r="B7" i="6" s="1"/>
  <c r="E35" i="2"/>
  <c r="E56" i="2"/>
  <c r="E8" i="2"/>
  <c r="D35" i="2"/>
  <c r="D56" i="2"/>
  <c r="D8" i="2"/>
  <c r="F56" i="2"/>
  <c r="C56" i="2"/>
  <c r="H35" i="2"/>
  <c r="G35" i="2"/>
  <c r="G62" i="2" s="1"/>
  <c r="G63" i="2" s="1"/>
  <c r="F35" i="2"/>
  <c r="F62" i="2" s="1"/>
  <c r="C35" i="2"/>
  <c r="J8" i="2"/>
  <c r="G8" i="2"/>
  <c r="F8" i="2"/>
  <c r="C8" i="2"/>
  <c r="E39" i="6"/>
  <c r="D23" i="6"/>
  <c r="D20" i="6"/>
  <c r="C12" i="6"/>
  <c r="D10" i="6"/>
  <c r="D9" i="6"/>
  <c r="D8" i="6"/>
  <c r="D6" i="6"/>
  <c r="E83" i="4"/>
  <c r="C83" i="4"/>
  <c r="H58" i="4"/>
  <c r="F58" i="4"/>
  <c r="E58" i="4"/>
  <c r="C58" i="4"/>
  <c r="H32" i="4"/>
  <c r="H85" i="4"/>
  <c r="H9" i="6"/>
  <c r="F32" i="4"/>
  <c r="F85" i="4"/>
  <c r="C22" i="6"/>
  <c r="D22" i="6" s="1"/>
  <c r="E32" i="4"/>
  <c r="E85" i="4"/>
  <c r="D32" i="4"/>
  <c r="C32" i="4"/>
  <c r="H12" i="4"/>
  <c r="G9" i="6"/>
  <c r="I9" i="6" s="1"/>
  <c r="F12" i="4"/>
  <c r="E12" i="4"/>
  <c r="D12" i="4"/>
  <c r="C12" i="4"/>
  <c r="L26" i="3"/>
  <c r="H8" i="6"/>
  <c r="I8" i="6"/>
  <c r="J26" i="3"/>
  <c r="C21" i="6"/>
  <c r="D21" i="6" s="1"/>
  <c r="I26" i="3"/>
  <c r="H26" i="3"/>
  <c r="G26" i="3"/>
  <c r="F26" i="3"/>
  <c r="E26" i="3"/>
  <c r="C26" i="3"/>
  <c r="O33" i="1"/>
  <c r="H19" i="6" s="1"/>
  <c r="N33" i="1"/>
  <c r="H6" i="6" s="1"/>
  <c r="L33" i="1"/>
  <c r="C19" i="6" s="1"/>
  <c r="K33" i="1"/>
  <c r="C22" i="1"/>
  <c r="D12" i="1"/>
  <c r="F8" i="1"/>
  <c r="F22" i="1" s="1"/>
  <c r="G6" i="6" s="1"/>
  <c r="I6" i="6" s="1"/>
  <c r="D8" i="1"/>
  <c r="D22" i="1"/>
  <c r="B19" i="6" s="1"/>
  <c r="C85" i="4"/>
  <c r="C87" i="4"/>
  <c r="E87" i="4"/>
  <c r="F87" i="4"/>
  <c r="I10" i="6"/>
  <c r="C25" i="6" l="1"/>
  <c r="G25" i="6"/>
  <c r="M62" i="2"/>
  <c r="M63" i="2" s="1"/>
  <c r="E62" i="2"/>
  <c r="E63" i="2" s="1"/>
  <c r="I19" i="6"/>
  <c r="H25" i="6"/>
  <c r="B25" i="6"/>
  <c r="D25" i="6" s="1"/>
  <c r="D19" i="6"/>
  <c r="G12" i="6"/>
  <c r="F63" i="2"/>
  <c r="C62" i="2"/>
  <c r="C63" i="2" s="1"/>
  <c r="I7" i="6"/>
  <c r="I12" i="6" s="1"/>
  <c r="H12" i="6"/>
  <c r="J63" i="2"/>
  <c r="D62" i="2"/>
  <c r="D63" i="2" s="1"/>
  <c r="I62" i="2"/>
  <c r="I63" i="2" s="1"/>
  <c r="L63" i="2"/>
  <c r="D7" i="6"/>
  <c r="B12" i="6"/>
  <c r="D12" i="6" s="1"/>
  <c r="I25" i="6" l="1"/>
</calcChain>
</file>

<file path=xl/sharedStrings.xml><?xml version="1.0" encoding="utf-8"?>
<sst xmlns="http://schemas.openxmlformats.org/spreadsheetml/2006/main" count="413" uniqueCount="263">
  <si>
    <t>Asssociation</t>
  </si>
  <si>
    <t>Administration</t>
  </si>
  <si>
    <t>Budget</t>
  </si>
  <si>
    <t>Actual</t>
  </si>
  <si>
    <t>Predicted</t>
  </si>
  <si>
    <t xml:space="preserve">Budget </t>
  </si>
  <si>
    <t>Proposed</t>
  </si>
  <si>
    <t>GENERAL REVENUE</t>
  </si>
  <si>
    <t>As of 1/21/22</t>
  </si>
  <si>
    <t>EXPENSES</t>
  </si>
  <si>
    <t>Club/Organization Membershiip</t>
  </si>
  <si>
    <t xml:space="preserve">Individual Membership </t>
  </si>
  <si>
    <t>Adult</t>
  </si>
  <si>
    <t>Officials</t>
  </si>
  <si>
    <t>Sanctions Refunds</t>
  </si>
  <si>
    <t>Youth</t>
  </si>
  <si>
    <t>Total</t>
  </si>
  <si>
    <t>Sanctions</t>
  </si>
  <si>
    <t>HP</t>
  </si>
  <si>
    <t>Awards</t>
  </si>
  <si>
    <t>LDR</t>
  </si>
  <si>
    <t>Bank Fees</t>
  </si>
  <si>
    <t>Merchant Fees</t>
  </si>
  <si>
    <t>Reordered checks</t>
  </si>
  <si>
    <t>Investment Interest/Dividends</t>
  </si>
  <si>
    <t>Website</t>
  </si>
  <si>
    <t>estimate</t>
  </si>
  <si>
    <t>Website fees</t>
  </si>
  <si>
    <t>Awards Luncheon</t>
  </si>
  <si>
    <t>Law &amp; Legislation</t>
  </si>
  <si>
    <t>Adertisement</t>
  </si>
  <si>
    <t>Executive Committee:</t>
  </si>
  <si>
    <t>Miscellaneous/Markerting</t>
  </si>
  <si>
    <t>President</t>
  </si>
  <si>
    <t>Vice-President</t>
  </si>
  <si>
    <t>Association Accreditation Grant</t>
  </si>
  <si>
    <t>Secretary</t>
  </si>
  <si>
    <t>Contributions</t>
  </si>
  <si>
    <t>Treasurer</t>
  </si>
  <si>
    <t>Third Party Insurance Inflow</t>
  </si>
  <si>
    <t>Financial Sec'y</t>
  </si>
  <si>
    <t xml:space="preserve"> (USATF National Office)</t>
  </si>
  <si>
    <t xml:space="preserve">Total General Revenue </t>
  </si>
  <si>
    <t>Newsletter</t>
  </si>
  <si>
    <t>PO Box fee</t>
  </si>
  <si>
    <t>Printing(luncheon bklts)</t>
  </si>
  <si>
    <t>Storage Facility</t>
  </si>
  <si>
    <t>Software: Quicken annual license</t>
  </si>
  <si>
    <t>Supplies(printer ink)(Office)</t>
  </si>
  <si>
    <t>USATF Convention</t>
  </si>
  <si>
    <t>13 @ 125</t>
  </si>
  <si>
    <t>Jesse Owens Banquet table</t>
  </si>
  <si>
    <t xml:space="preserve">Convention Breakfast </t>
  </si>
  <si>
    <t xml:space="preserve">MAUSATF Annual Meeting </t>
  </si>
  <si>
    <t>Potential IRS penalty - 2015</t>
  </si>
  <si>
    <t xml:space="preserve">Miscellaneous </t>
  </si>
  <si>
    <t>Total Administration Expenses</t>
  </si>
  <si>
    <t xml:space="preserve"> </t>
  </si>
  <si>
    <t>Year</t>
  </si>
  <si>
    <t>High Performance</t>
  </si>
  <si>
    <t>--Budget--</t>
  </si>
  <si>
    <t>REVENUE</t>
  </si>
  <si>
    <t xml:space="preserve">Race Walk Registration </t>
  </si>
  <si>
    <t xml:space="preserve">Outdoor Meet Registration </t>
  </si>
  <si>
    <t>Promotional Merchandize</t>
  </si>
  <si>
    <t xml:space="preserve">HP Total Revenue </t>
  </si>
  <si>
    <t>Annual Awards</t>
  </si>
  <si>
    <t>Indoor Series:</t>
  </si>
  <si>
    <t>Miscellaneous</t>
  </si>
  <si>
    <t>Facility Rental</t>
  </si>
  <si>
    <t>Outdoor Series:</t>
  </si>
  <si>
    <t>Sanction fee</t>
  </si>
  <si>
    <t>Officials stipend</t>
  </si>
  <si>
    <t>Officials meals</t>
  </si>
  <si>
    <t>Timer</t>
  </si>
  <si>
    <t>Trainer</t>
  </si>
  <si>
    <t>Student helpers</t>
  </si>
  <si>
    <t>Portable toilets</t>
  </si>
  <si>
    <t>Hotel rooms</t>
  </si>
  <si>
    <t>Tent Rental</t>
  </si>
  <si>
    <t>Car rental</t>
  </si>
  <si>
    <t>Cart rental</t>
  </si>
  <si>
    <t>Bib numbers</t>
  </si>
  <si>
    <t>Travel Stipends</t>
  </si>
  <si>
    <t>Outdoor Total</t>
  </si>
  <si>
    <t>Eastern Regionals:</t>
  </si>
  <si>
    <t>Race Walk Meets:</t>
  </si>
  <si>
    <t>Ambulance/Trainer</t>
  </si>
  <si>
    <t>Security</t>
  </si>
  <si>
    <t>Meals</t>
  </si>
  <si>
    <t>Course Permit</t>
  </si>
  <si>
    <t>Police - Road Closer</t>
  </si>
  <si>
    <t>Prizes money</t>
  </si>
  <si>
    <t>Port-A-Potty</t>
  </si>
  <si>
    <t>HP Clinics (RW)</t>
  </si>
  <si>
    <t>Promotional Merchandise(RW Clinic/Pan Am)</t>
  </si>
  <si>
    <t>Sanction Fee</t>
  </si>
  <si>
    <t>Hotels</t>
  </si>
  <si>
    <t xml:space="preserve">Misc(shells,software, Course cones, Course certi/Conf rm/hotel rm/logo)	</t>
  </si>
  <si>
    <t>Total Race Walk</t>
  </si>
  <si>
    <t xml:space="preserve">Total HP Expenses </t>
  </si>
  <si>
    <t>Net High Performance</t>
  </si>
  <si>
    <t xml:space="preserve">LDR </t>
  </si>
  <si>
    <t xml:space="preserve">LDR Expenses </t>
  </si>
  <si>
    <t>Open &amp; Masters AOY (M&amp;F) $100 each</t>
  </si>
  <si>
    <t>pending</t>
  </si>
  <si>
    <t>Grand Prix:</t>
  </si>
  <si>
    <t>Club Cash Awards</t>
  </si>
  <si>
    <t>Off-Road:</t>
  </si>
  <si>
    <t>Comp Awards Luncheon Tickets</t>
  </si>
  <si>
    <t>Awards (GP, Off-Road, XC)( LDR Plaques)</t>
  </si>
  <si>
    <t>Awards (GP, Off-Road, XC)</t>
  </si>
  <si>
    <t>Postage</t>
  </si>
  <si>
    <t>Printing</t>
  </si>
  <si>
    <t>Office Expense</t>
  </si>
  <si>
    <t>Phone,Fax plus</t>
  </si>
  <si>
    <t>Open Athlete Development Travel</t>
  </si>
  <si>
    <t>XC Cash Awards</t>
  </si>
  <si>
    <t>Parking</t>
  </si>
  <si>
    <t xml:space="preserve">Club Travel Stipends </t>
  </si>
  <si>
    <t>Scoring Software</t>
  </si>
  <si>
    <t>LDR Travel Mileage Reimbursement</t>
  </si>
  <si>
    <t>Promotions/Publicity</t>
  </si>
  <si>
    <t>Total Long Distance Running</t>
  </si>
  <si>
    <t>Youth Athletics</t>
  </si>
  <si>
    <t>Revenue</t>
  </si>
  <si>
    <t>Assoc XC</t>
  </si>
  <si>
    <t>Assoc Indoor</t>
  </si>
  <si>
    <t>Developmental Series:</t>
  </si>
  <si>
    <t>Assoc Outdoor</t>
  </si>
  <si>
    <t>Admissions</t>
  </si>
  <si>
    <t>Region 2  JO Championship</t>
  </si>
  <si>
    <t>Miscellaneous(tee shirts/vendor fee)</t>
  </si>
  <si>
    <t>Total Youth Revenue</t>
  </si>
  <si>
    <t>Expenses:</t>
  </si>
  <si>
    <t>Equipment/Clothing</t>
  </si>
  <si>
    <t>XC Assoc/Region 2</t>
  </si>
  <si>
    <t>Facility Fees(Assoc Champ/Course setup)</t>
  </si>
  <si>
    <t>Sanction Fee-Assoc.</t>
  </si>
  <si>
    <t>Facility Fees(Region 2)</t>
  </si>
  <si>
    <t>Officials(Assoc Championship)</t>
  </si>
  <si>
    <t>Officials (Region2)</t>
  </si>
  <si>
    <t>Bib Numbers</t>
  </si>
  <si>
    <t>Timer (Association)</t>
  </si>
  <si>
    <t>Hotel rooms( Association)</t>
  </si>
  <si>
    <t>Trainer/Ice (Assoc Champ)</t>
  </si>
  <si>
    <t>Officials meal(Assoc Championship)</t>
  </si>
  <si>
    <t>Officials meal (Region2)</t>
  </si>
  <si>
    <t>Youth chair Mileage</t>
  </si>
  <si>
    <t>XC Total</t>
  </si>
  <si>
    <t>Facility Fees</t>
  </si>
  <si>
    <t>Officials meals/paper and plastic products</t>
  </si>
  <si>
    <t>Hip Numbers</t>
  </si>
  <si>
    <t>Committee Hotel</t>
  </si>
  <si>
    <t>Trainer/ice</t>
  </si>
  <si>
    <t>Mileage</t>
  </si>
  <si>
    <t>Developmental Series:Facility fees</t>
  </si>
  <si>
    <t>Outdoor Champs:</t>
  </si>
  <si>
    <t>Assoc 2days</t>
  </si>
  <si>
    <t>Assoc 1day</t>
  </si>
  <si>
    <t>Facility Fees June</t>
  </si>
  <si>
    <t>8.500.00</t>
  </si>
  <si>
    <t xml:space="preserve">Officials meals </t>
  </si>
  <si>
    <t>Assoc 2days/1day</t>
  </si>
  <si>
    <t>Hotel rooms( Assoc)</t>
  </si>
  <si>
    <t>Timer Assoc championship</t>
  </si>
  <si>
    <t>Tents &amp; Laser Rental Assoc</t>
  </si>
  <si>
    <t>Bib Numbers/Hip numbers</t>
  </si>
  <si>
    <t>Trainer Assoc</t>
  </si>
  <si>
    <t>Total Outdoor Champs:</t>
  </si>
  <si>
    <t>JO Region 2 Outdoor Championship</t>
  </si>
  <si>
    <t>Officials Meals</t>
  </si>
  <si>
    <t>4 days</t>
  </si>
  <si>
    <t>Officials Stipend</t>
  </si>
  <si>
    <t>4 Days</t>
  </si>
  <si>
    <t>Hotel Rooms</t>
  </si>
  <si>
    <t>Tents and Laser Rental</t>
  </si>
  <si>
    <t>Bid Numbers/Hip numbers</t>
  </si>
  <si>
    <t>Youth chair Region 2 support</t>
  </si>
  <si>
    <t>Hy-Teck</t>
  </si>
  <si>
    <t>Ink</t>
  </si>
  <si>
    <t>.22/.32 Blank shells/ .380 blank shells</t>
  </si>
  <si>
    <t>Miscellaneous(Labels/committee shirts)</t>
  </si>
  <si>
    <t>(Assoc XC and Outdoor mileage)</t>
  </si>
  <si>
    <t>Region 2 banners</t>
  </si>
  <si>
    <t>(wristbands, water, ice)</t>
  </si>
  <si>
    <t>(Repellent/equip rental)</t>
  </si>
  <si>
    <t>Officials Housing</t>
  </si>
  <si>
    <t>Total JO Region 2 Outdoor Championship</t>
  </si>
  <si>
    <t>Total Youth Expenses</t>
  </si>
  <si>
    <t>Total Youth Net</t>
  </si>
  <si>
    <t>Certification Fees ($100)</t>
  </si>
  <si>
    <t>National Fees ($20)</t>
  </si>
  <si>
    <t>Clinic Fees</t>
  </si>
  <si>
    <t>Equipment Rental</t>
  </si>
  <si>
    <t>ID Replacement</t>
  </si>
  <si>
    <t>Merchandise Sales:</t>
  </si>
  <si>
    <t>Officials' Clothing(jackets)shirts</t>
  </si>
  <si>
    <t>Rule Books</t>
  </si>
  <si>
    <t>EMD Rental</t>
  </si>
  <si>
    <t>Total Officials Revenue</t>
  </si>
  <si>
    <t>Expenses</t>
  </si>
  <si>
    <t>Certification Fees (*75)</t>
  </si>
  <si>
    <t>Clinics refreshments/Stipends</t>
  </si>
  <si>
    <t>Equipment Replacement</t>
  </si>
  <si>
    <t>Supplies</t>
  </si>
  <si>
    <t>Printing/copying</t>
  </si>
  <si>
    <t>Rulebooks/USATF_NCAA</t>
  </si>
  <si>
    <t>Facility Rental/ Meeting space</t>
  </si>
  <si>
    <t>Speakers stipend</t>
  </si>
  <si>
    <t>Speakers meal</t>
  </si>
  <si>
    <t>Officials Clothing/jackets/shirts</t>
  </si>
  <si>
    <t>EMD officials</t>
  </si>
  <si>
    <t>National Convention Officials Banquet</t>
  </si>
  <si>
    <t>Miscellaneous:</t>
  </si>
  <si>
    <t>Total Officials Expenses</t>
  </si>
  <si>
    <t>Total Officials Net</t>
  </si>
  <si>
    <t>2022 Budget</t>
  </si>
  <si>
    <t>NET</t>
  </si>
  <si>
    <t>General Revenue/Administration</t>
  </si>
  <si>
    <t>Long Distance Running</t>
  </si>
  <si>
    <t>2021 Totals</t>
  </si>
  <si>
    <t>2022 Totals</t>
  </si>
  <si>
    <t>2021 ACTUALS</t>
  </si>
  <si>
    <t>2022 ACTUALS</t>
  </si>
  <si>
    <t xml:space="preserve">Account Balances </t>
  </si>
  <si>
    <t xml:space="preserve">Outstanding </t>
  </si>
  <si>
    <t>Q1</t>
  </si>
  <si>
    <t>Q2</t>
  </si>
  <si>
    <t>Q3</t>
  </si>
  <si>
    <t>Q4</t>
  </si>
  <si>
    <t>Liabilities</t>
  </si>
  <si>
    <t xml:space="preserve">Credits </t>
  </si>
  <si>
    <t>TD Bank</t>
  </si>
  <si>
    <t xml:space="preserve">  Checking</t>
  </si>
  <si>
    <t xml:space="preserve">  CD/Small Business Money Market</t>
  </si>
  <si>
    <t>Vanguard</t>
  </si>
  <si>
    <t xml:space="preserve">  Dividend Growth Fund</t>
  </si>
  <si>
    <t xml:space="preserve">  S&amp;P 500 Index Fund</t>
  </si>
  <si>
    <t>Association Transfer Fees</t>
  </si>
  <si>
    <t>USATF XC Club Champs (Awards Tent)</t>
  </si>
  <si>
    <t>USATF XC Club Champs (Club tents)</t>
  </si>
  <si>
    <t>Starter Shells</t>
  </si>
  <si>
    <r>
      <rPr>
        <b/>
        <sz val="11"/>
        <color theme="1"/>
        <rFont val="Arial"/>
        <family val="2"/>
      </rPr>
      <t xml:space="preserve"> --Budget--</t>
    </r>
  </si>
  <si>
    <t>Travel stipends</t>
  </si>
  <si>
    <t>USATF</t>
  </si>
  <si>
    <t>Non-USATF</t>
  </si>
  <si>
    <t>EMD repair</t>
  </si>
  <si>
    <t>Hurdles transport</t>
  </si>
  <si>
    <t>Total Miscellaneous</t>
  </si>
  <si>
    <t xml:space="preserve">Delaware Mile Officials </t>
  </si>
  <si>
    <t>Grow to Impact Grant</t>
  </si>
  <si>
    <t>As of 9/30/22</t>
  </si>
  <si>
    <t>National Grow to Impact Grant</t>
  </si>
  <si>
    <t>Bank fees</t>
  </si>
  <si>
    <t>P O Box fee</t>
  </si>
  <si>
    <t>Quicken software license</t>
  </si>
  <si>
    <t>Storage facility</t>
  </si>
  <si>
    <t>TOTAL Administration</t>
  </si>
  <si>
    <t>HP Outdoor Champs: Photography</t>
  </si>
  <si>
    <t xml:space="preserve">Promotional items </t>
  </si>
  <si>
    <t>Youth XC promotional items</t>
  </si>
  <si>
    <t>Officials travel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</si>
</sst>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164" formatCode="#,##0;\(#,##0\)"/>
    <numFmt numFmtId="165" formatCode="#,##0.00;\(#,##0.00\)"/>
    <numFmt numFmtId="166" formatCode="_(* #,##0_);_(* \(#,##0\);_(* &quot;-&quot;??_);_(@_)"/>
    <numFmt numFmtId="167" formatCode="&quot;$&quot;#,##0.00"/>
    <numFmt numFmtId="168" formatCode="_(&quot;$&quot;* #,##0_);_(&quot;$&quot;* \(#,##0\);_(&quot;$&quot;* &quot;-&quot;??_);_(@_)"/>
  </numFmts>
  <fonts count="48">
    <font>
      <sz val="10"/>
      <color rgb="FF000000"/>
      <name val="Arial"/>
    </font>
    <font>
      <sz val="11"/>
      <color theme="1"/>
      <name val="Arial"/>
      <family val="2"/>
      <scheme val="minor"/>
    </font>
    <font>
      <b/>
      <sz val="10"/>
      <color theme="1"/>
      <name val="Arial"/>
    </font>
    <font>
      <sz val="10"/>
      <color theme="1"/>
      <name val="Arial"/>
    </font>
    <font>
      <sz val="10"/>
      <color rgb="FFFF0000"/>
      <name val="Arial"/>
    </font>
    <font>
      <b/>
      <sz val="10"/>
      <color theme="1"/>
      <name val="Arial"/>
    </font>
    <font>
      <sz val="11"/>
      <color theme="1"/>
      <name val="Arial"/>
    </font>
    <font>
      <sz val="11"/>
      <color rgb="FF000000"/>
      <name val="Arial"/>
    </font>
    <font>
      <sz val="11"/>
      <color rgb="FF000000"/>
      <name val="Calibri"/>
    </font>
    <font>
      <b/>
      <sz val="11"/>
      <color rgb="FF000000"/>
      <name val="Arial"/>
    </font>
    <font>
      <b/>
      <sz val="11"/>
      <color theme="1"/>
      <name val="Arial"/>
    </font>
    <font>
      <b/>
      <sz val="11"/>
      <color rgb="FF000000"/>
      <name val="Calibri"/>
    </font>
    <font>
      <b/>
      <sz val="12"/>
      <color theme="1"/>
      <name val="Arial"/>
    </font>
    <font>
      <sz val="12"/>
      <color theme="1"/>
      <name val="Arial"/>
    </font>
    <font>
      <sz val="12"/>
      <color rgb="FF000000"/>
      <name val="Arial"/>
    </font>
    <font>
      <sz val="10"/>
      <color theme="1"/>
      <name val="Calibri"/>
    </font>
    <font>
      <sz val="10"/>
      <name val="Arial"/>
    </font>
    <font>
      <sz val="12"/>
      <color rgb="FF000000"/>
      <name val="Calibri"/>
    </font>
    <font>
      <b/>
      <sz val="14"/>
      <color theme="1"/>
      <name val="Calibri"/>
    </font>
    <font>
      <b/>
      <sz val="12"/>
      <color theme="1"/>
      <name val="Calibri"/>
    </font>
    <font>
      <b/>
      <sz val="12"/>
      <color rgb="FF000000"/>
      <name val="Inconsolata"/>
    </font>
    <font>
      <sz val="10"/>
      <color rgb="FF000000"/>
      <name val="Arial"/>
    </font>
    <font>
      <i/>
      <sz val="11"/>
      <color rgb="FF000000"/>
      <name val="Calibri"/>
    </font>
    <font>
      <b/>
      <sz val="14"/>
      <color theme="1"/>
      <name val="Arial"/>
    </font>
    <font>
      <b/>
      <sz val="11"/>
      <color theme="1"/>
      <name val="Calibri"/>
    </font>
    <font>
      <b/>
      <sz val="10"/>
      <color theme="1"/>
      <name val="Webly sleek semilight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rgb="FF000000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Arial"/>
      <family val="2"/>
      <scheme val="minor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theme="0"/>
        <bgColor theme="0"/>
      </patternFill>
    </fill>
    <fill>
      <patternFill patternType="solid">
        <fgColor rgb="FFD0E0E3"/>
        <bgColor rgb="FFD0E0E3"/>
      </patternFill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  <fill>
      <patternFill patternType="solid">
        <fgColor rgb="FFD9E2F3"/>
        <bgColor rgb="FFD9E2F3"/>
      </patternFill>
    </fill>
    <fill>
      <patternFill patternType="solid">
        <fgColor rgb="FFE2EFD9"/>
        <bgColor rgb="FFE2EFD9"/>
      </patternFill>
    </fill>
    <fill>
      <patternFill patternType="solid">
        <fgColor rgb="FFFBE4D5"/>
        <bgColor rgb="FFFBE4D5"/>
      </patternFill>
    </fill>
    <fill>
      <patternFill patternType="solid">
        <fgColor rgb="FFF4CCCC"/>
        <bgColor rgb="FFF4CCCC"/>
      </patternFill>
    </fill>
    <fill>
      <patternFill patternType="solid">
        <fgColor rgb="FFFFE599"/>
        <bgColor rgb="FFFFE59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rgb="FFD9EAD3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D9EAD3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1" fillId="0" borderId="0" applyFont="0" applyFill="0" applyBorder="0" applyAlignment="0" applyProtection="0"/>
  </cellStyleXfs>
  <cellXfs count="539">
    <xf numFmtId="0" fontId="0" fillId="0" borderId="0" xfId="0" applyFont="1" applyAlignment="1"/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3" borderId="6" xfId="0" quotePrefix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0" xfId="0" applyFont="1"/>
    <xf numFmtId="0" fontId="3" fillId="0" borderId="7" xfId="0" applyFont="1" applyBorder="1" applyAlignment="1"/>
    <xf numFmtId="0" fontId="3" fillId="0" borderId="9" xfId="0" applyFont="1" applyBorder="1"/>
    <xf numFmtId="0" fontId="3" fillId="0" borderId="1" xfId="0" applyFont="1" applyBorder="1" applyAlignment="1"/>
    <xf numFmtId="0" fontId="3" fillId="0" borderId="9" xfId="0" applyFont="1" applyBorder="1" applyAlignment="1"/>
    <xf numFmtId="0" fontId="3" fillId="0" borderId="0" xfId="0" applyFont="1" applyAlignment="1"/>
    <xf numFmtId="165" fontId="3" fillId="0" borderId="9" xfId="0" applyNumberFormat="1" applyFont="1" applyBorder="1"/>
    <xf numFmtId="0" fontId="3" fillId="0" borderId="1" xfId="0" applyFont="1" applyBorder="1" applyAlignment="1"/>
    <xf numFmtId="0" fontId="6" fillId="0" borderId="9" xfId="0" applyFont="1" applyBorder="1"/>
    <xf numFmtId="0" fontId="2" fillId="0" borderId="1" xfId="0" applyFont="1" applyBorder="1" applyAlignment="1"/>
    <xf numFmtId="0" fontId="3" fillId="0" borderId="0" xfId="0" applyFont="1" applyAlignment="1"/>
    <xf numFmtId="0" fontId="8" fillId="0" borderId="0" xfId="0" applyFont="1" applyAlignment="1"/>
    <xf numFmtId="0" fontId="3" fillId="0" borderId="0" xfId="0" applyFont="1" applyAlignment="1"/>
    <xf numFmtId="4" fontId="8" fillId="0" borderId="0" xfId="0" applyNumberFormat="1" applyFont="1" applyAlignment="1">
      <alignment horizontal="right"/>
    </xf>
    <xf numFmtId="164" fontId="3" fillId="0" borderId="0" xfId="0" applyNumberFormat="1" applyFont="1" applyAlignment="1"/>
    <xf numFmtId="0" fontId="2" fillId="5" borderId="0" xfId="0" applyFont="1" applyFill="1" applyAlignment="1"/>
    <xf numFmtId="0" fontId="2" fillId="0" borderId="0" xfId="0" applyFont="1" applyAlignment="1"/>
    <xf numFmtId="4" fontId="12" fillId="0" borderId="0" xfId="0" applyNumberFormat="1" applyFont="1"/>
    <xf numFmtId="165" fontId="3" fillId="0" borderId="0" xfId="0" applyNumberFormat="1" applyFont="1"/>
    <xf numFmtId="0" fontId="3" fillId="0" borderId="3" xfId="0" applyFont="1" applyBorder="1" applyAlignment="1"/>
    <xf numFmtId="0" fontId="12" fillId="0" borderId="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3" fillId="0" borderId="0" xfId="0" applyFont="1"/>
    <xf numFmtId="0" fontId="13" fillId="0" borderId="9" xfId="0" applyFont="1" applyBorder="1"/>
    <xf numFmtId="0" fontId="3" fillId="0" borderId="6" xfId="0" applyFont="1" applyBorder="1" applyAlignment="1"/>
    <xf numFmtId="0" fontId="3" fillId="4" borderId="6" xfId="0" applyFont="1" applyFill="1" applyBorder="1" applyAlignment="1"/>
    <xf numFmtId="0" fontId="2" fillId="0" borderId="9" xfId="0" applyFont="1" applyBorder="1"/>
    <xf numFmtId="0" fontId="3" fillId="0" borderId="12" xfId="0" applyFont="1" applyBorder="1" applyAlignment="1"/>
    <xf numFmtId="0" fontId="8" fillId="0" borderId="0" xfId="0" applyFont="1" applyAlignment="1">
      <alignment horizontal="right"/>
    </xf>
    <xf numFmtId="37" fontId="3" fillId="0" borderId="9" xfId="0" applyNumberFormat="1" applyFont="1" applyBorder="1"/>
    <xf numFmtId="37" fontId="13" fillId="0" borderId="9" xfId="0" applyNumberFormat="1" applyFont="1" applyBorder="1"/>
    <xf numFmtId="2" fontId="3" fillId="0" borderId="0" xfId="0" applyNumberFormat="1" applyFont="1" applyAlignment="1">
      <alignment horizontal="right"/>
    </xf>
    <xf numFmtId="0" fontId="12" fillId="0" borderId="9" xfId="0" applyFont="1" applyBorder="1"/>
    <xf numFmtId="0" fontId="15" fillId="0" borderId="0" xfId="0" applyFont="1" applyAlignment="1"/>
    <xf numFmtId="0" fontId="3" fillId="0" borderId="0" xfId="0" applyFont="1" applyAlignment="1">
      <alignment horizontal="right"/>
    </xf>
    <xf numFmtId="0" fontId="3" fillId="0" borderId="9" xfId="0" applyFont="1" applyBorder="1" applyAlignment="1"/>
    <xf numFmtId="4" fontId="15" fillId="0" borderId="0" xfId="0" applyNumberFormat="1" applyFont="1" applyAlignment="1"/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13" fillId="0" borderId="0" xfId="0" applyNumberFormat="1" applyFont="1"/>
    <xf numFmtId="4" fontId="13" fillId="0" borderId="0" xfId="0" applyNumberFormat="1" applyFont="1" applyAlignment="1"/>
    <xf numFmtId="4" fontId="3" fillId="0" borderId="0" xfId="0" applyNumberFormat="1" applyFont="1"/>
    <xf numFmtId="0" fontId="18" fillId="0" borderId="10" xfId="0" applyFont="1" applyBorder="1" applyAlignment="1"/>
    <xf numFmtId="0" fontId="19" fillId="4" borderId="9" xfId="0" applyFont="1" applyFill="1" applyBorder="1" applyAlignment="1"/>
    <xf numFmtId="0" fontId="13" fillId="4" borderId="9" xfId="0" applyFont="1" applyFill="1" applyBorder="1" applyAlignment="1"/>
    <xf numFmtId="0" fontId="12" fillId="4" borderId="9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3" fillId="0" borderId="9" xfId="0" applyFont="1" applyBorder="1" applyAlignment="1"/>
    <xf numFmtId="0" fontId="12" fillId="3" borderId="6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3" borderId="9" xfId="0" applyFont="1" applyFill="1" applyBorder="1" applyAlignment="1"/>
    <xf numFmtId="0" fontId="13" fillId="3" borderId="9" xfId="0" applyFont="1" applyFill="1" applyBorder="1"/>
    <xf numFmtId="0" fontId="5" fillId="3" borderId="9" xfId="0" applyFont="1" applyFill="1" applyBorder="1" applyAlignment="1">
      <alignment horizontal="center"/>
    </xf>
    <xf numFmtId="0" fontId="6" fillId="0" borderId="9" xfId="0" applyFont="1" applyBorder="1" applyAlignment="1"/>
    <xf numFmtId="0" fontId="6" fillId="0" borderId="9" xfId="0" applyFont="1" applyBorder="1" applyAlignment="1"/>
    <xf numFmtId="0" fontId="6" fillId="0" borderId="9" xfId="0" applyFont="1" applyBorder="1" applyAlignment="1">
      <alignment horizontal="right"/>
    </xf>
    <xf numFmtId="0" fontId="6" fillId="3" borderId="9" xfId="0" applyFont="1" applyFill="1" applyBorder="1" applyAlignment="1">
      <alignment horizontal="right"/>
    </xf>
    <xf numFmtId="0" fontId="6" fillId="3" borderId="9" xfId="0" applyFont="1" applyFill="1" applyBorder="1"/>
    <xf numFmtId="0" fontId="7" fillId="0" borderId="9" xfId="0" applyFont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13" fillId="0" borderId="9" xfId="0" applyFont="1" applyBorder="1" applyAlignment="1">
      <alignment horizontal="right"/>
    </xf>
    <xf numFmtId="0" fontId="13" fillId="0" borderId="9" xfId="0" applyFont="1" applyBorder="1" applyAlignment="1"/>
    <xf numFmtId="2" fontId="6" fillId="3" borderId="12" xfId="0" applyNumberFormat="1" applyFont="1" applyFill="1" applyBorder="1" applyAlignment="1">
      <alignment horizontal="right"/>
    </xf>
    <xf numFmtId="0" fontId="7" fillId="7" borderId="9" xfId="0" applyFont="1" applyFill="1" applyBorder="1" applyAlignment="1">
      <alignment horizontal="right"/>
    </xf>
    <xf numFmtId="2" fontId="7" fillId="3" borderId="9" xfId="0" applyNumberFormat="1" applyFont="1" applyFill="1" applyBorder="1" applyAlignment="1">
      <alignment horizontal="right"/>
    </xf>
    <xf numFmtId="0" fontId="13" fillId="0" borderId="9" xfId="0" applyFont="1" applyBorder="1" applyAlignment="1"/>
    <xf numFmtId="0" fontId="6" fillId="3" borderId="9" xfId="0" applyFont="1" applyFill="1" applyBorder="1" applyAlignment="1"/>
    <xf numFmtId="0" fontId="13" fillId="7" borderId="9" xfId="0" applyFont="1" applyFill="1" applyBorder="1" applyAlignment="1">
      <alignment horizontal="right"/>
    </xf>
    <xf numFmtId="0" fontId="6" fillId="0" borderId="9" xfId="0" applyFont="1" applyBorder="1" applyAlignment="1">
      <alignment horizontal="left"/>
    </xf>
    <xf numFmtId="0" fontId="6" fillId="0" borderId="0" xfId="0" applyFont="1"/>
    <xf numFmtId="0" fontId="13" fillId="5" borderId="9" xfId="0" applyFont="1" applyFill="1" applyBorder="1" applyAlignment="1">
      <alignment horizontal="right"/>
    </xf>
    <xf numFmtId="0" fontId="7" fillId="3" borderId="9" xfId="0" applyFont="1" applyFill="1" applyBorder="1" applyAlignment="1"/>
    <xf numFmtId="0" fontId="10" fillId="3" borderId="9" xfId="0" applyFont="1" applyFill="1" applyBorder="1" applyAlignment="1">
      <alignment horizontal="right"/>
    </xf>
    <xf numFmtId="0" fontId="10" fillId="4" borderId="16" xfId="0" applyFont="1" applyFill="1" applyBorder="1" applyAlignment="1"/>
    <xf numFmtId="0" fontId="6" fillId="4" borderId="16" xfId="0" applyFont="1" applyFill="1" applyBorder="1" applyAlignment="1"/>
    <xf numFmtId="37" fontId="10" fillId="4" borderId="16" xfId="0" applyNumberFormat="1" applyFont="1" applyFill="1" applyBorder="1" applyAlignment="1">
      <alignment horizontal="right"/>
    </xf>
    <xf numFmtId="37" fontId="10" fillId="3" borderId="16" xfId="0" applyNumberFormat="1" applyFont="1" applyFill="1" applyBorder="1" applyAlignment="1">
      <alignment horizontal="right"/>
    </xf>
    <xf numFmtId="37" fontId="6" fillId="4" borderId="16" xfId="0" applyNumberFormat="1" applyFont="1" applyFill="1" applyBorder="1"/>
    <xf numFmtId="0" fontId="3" fillId="4" borderId="16" xfId="0" applyFont="1" applyFill="1" applyBorder="1" applyAlignment="1"/>
    <xf numFmtId="0" fontId="12" fillId="4" borderId="16" xfId="0" applyFont="1" applyFill="1" applyBorder="1" applyAlignment="1"/>
    <xf numFmtId="0" fontId="6" fillId="0" borderId="14" xfId="0" applyFont="1" applyBorder="1" applyAlignment="1"/>
    <xf numFmtId="0" fontId="6" fillId="0" borderId="14" xfId="0" applyFont="1" applyBorder="1"/>
    <xf numFmtId="0" fontId="19" fillId="0" borderId="12" xfId="0" applyFont="1" applyBorder="1" applyAlignment="1"/>
    <xf numFmtId="0" fontId="2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12" xfId="0" applyFont="1" applyBorder="1" applyAlignment="1"/>
    <xf numFmtId="0" fontId="5" fillId="0" borderId="10" xfId="0" applyFont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0" borderId="3" xfId="0" applyFont="1" applyBorder="1"/>
    <xf numFmtId="165" fontId="13" fillId="0" borderId="5" xfId="0" applyNumberFormat="1" applyFont="1" applyBorder="1"/>
    <xf numFmtId="4" fontId="13" fillId="0" borderId="3" xfId="0" applyNumberFormat="1" applyFont="1" applyBorder="1" applyAlignment="1">
      <alignment horizontal="right"/>
    </xf>
    <xf numFmtId="4" fontId="12" fillId="3" borderId="3" xfId="0" applyNumberFormat="1" applyFont="1" applyFill="1" applyBorder="1" applyAlignment="1">
      <alignment horizontal="right"/>
    </xf>
    <xf numFmtId="0" fontId="13" fillId="0" borderId="3" xfId="0" applyFont="1" applyBorder="1" applyAlignment="1"/>
    <xf numFmtId="2" fontId="13" fillId="4" borderId="3" xfId="0" applyNumberFormat="1" applyFont="1" applyFill="1" applyBorder="1" applyAlignment="1">
      <alignment horizontal="right"/>
    </xf>
    <xf numFmtId="4" fontId="13" fillId="4" borderId="3" xfId="0" applyNumberFormat="1" applyFont="1" applyFill="1" applyBorder="1" applyAlignment="1">
      <alignment horizontal="right"/>
    </xf>
    <xf numFmtId="2" fontId="13" fillId="0" borderId="4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2" fontId="13" fillId="0" borderId="4" xfId="0" applyNumberFormat="1" applyFont="1" applyBorder="1" applyAlignment="1">
      <alignment horizontal="right"/>
    </xf>
    <xf numFmtId="3" fontId="15" fillId="0" borderId="0" xfId="0" applyNumberFormat="1" applyFont="1" applyAlignment="1"/>
    <xf numFmtId="4" fontId="13" fillId="0" borderId="4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165" fontId="13" fillId="0" borderId="3" xfId="0" applyNumberFormat="1" applyFont="1" applyBorder="1" applyAlignment="1"/>
    <xf numFmtId="165" fontId="12" fillId="4" borderId="3" xfId="0" applyNumberFormat="1" applyFont="1" applyFill="1" applyBorder="1"/>
    <xf numFmtId="0" fontId="13" fillId="0" borderId="3" xfId="0" applyFont="1" applyBorder="1" applyAlignment="1">
      <alignment horizontal="right"/>
    </xf>
    <xf numFmtId="165" fontId="3" fillId="0" borderId="0" xfId="0" applyNumberFormat="1" applyFont="1" applyAlignment="1"/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12" fillId="4" borderId="4" xfId="0" applyNumberFormat="1" applyFont="1" applyFill="1" applyBorder="1"/>
    <xf numFmtId="4" fontId="13" fillId="0" borderId="0" xfId="0" applyNumberFormat="1" applyFont="1" applyAlignment="1">
      <alignment horizontal="right"/>
    </xf>
    <xf numFmtId="2" fontId="15" fillId="0" borderId="0" xfId="0" applyNumberFormat="1" applyFont="1" applyAlignment="1"/>
    <xf numFmtId="0" fontId="15" fillId="7" borderId="0" xfId="0" applyFont="1" applyFill="1" applyAlignment="1"/>
    <xf numFmtId="0" fontId="3" fillId="7" borderId="0" xfId="0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165" fontId="13" fillId="0" borderId="7" xfId="0" applyNumberFormat="1" applyFont="1" applyBorder="1"/>
    <xf numFmtId="0" fontId="3" fillId="0" borderId="4" xfId="0" applyFont="1" applyBorder="1" applyAlignment="1"/>
    <xf numFmtId="2" fontId="3" fillId="7" borderId="0" xfId="0" applyNumberFormat="1" applyFont="1" applyFill="1" applyAlignment="1">
      <alignment horizontal="right"/>
    </xf>
    <xf numFmtId="165" fontId="13" fillId="0" borderId="0" xfId="0" applyNumberFormat="1" applyFont="1"/>
    <xf numFmtId="3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11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7" xfId="0" applyFont="1" applyBorder="1" applyAlignment="1"/>
    <xf numFmtId="0" fontId="2" fillId="0" borderId="6" xfId="0" quotePrefix="1" applyFont="1" applyBorder="1" applyAlignment="1">
      <alignment horizontal="center"/>
    </xf>
    <xf numFmtId="0" fontId="15" fillId="0" borderId="6" xfId="0" applyFont="1" applyBorder="1" applyAlignment="1"/>
    <xf numFmtId="0" fontId="3" fillId="0" borderId="6" xfId="0" applyFont="1" applyBorder="1" applyAlignment="1">
      <alignment horizontal="center"/>
    </xf>
    <xf numFmtId="0" fontId="14" fillId="0" borderId="6" xfId="0" applyFont="1" applyBorder="1" applyAlignment="1">
      <alignment horizontal="right"/>
    </xf>
    <xf numFmtId="165" fontId="8" fillId="0" borderId="7" xfId="0" applyNumberFormat="1" applyFont="1" applyBorder="1" applyAlignment="1">
      <alignment horizontal="right"/>
    </xf>
    <xf numFmtId="165" fontId="8" fillId="0" borderId="6" xfId="0" applyNumberFormat="1" applyFont="1" applyBorder="1" applyAlignment="1">
      <alignment horizontal="right"/>
    </xf>
    <xf numFmtId="37" fontId="3" fillId="0" borderId="6" xfId="0" applyNumberFormat="1" applyFont="1" applyBorder="1" applyAlignment="1">
      <alignment horizontal="right"/>
    </xf>
    <xf numFmtId="37" fontId="7" fillId="0" borderId="3" xfId="0" applyNumberFormat="1" applyFont="1" applyBorder="1" applyAlignment="1">
      <alignment horizontal="right"/>
    </xf>
    <xf numFmtId="37" fontId="7" fillId="0" borderId="10" xfId="0" applyNumberFormat="1" applyFont="1" applyBorder="1" applyAlignment="1">
      <alignment horizontal="right"/>
    </xf>
    <xf numFmtId="0" fontId="22" fillId="0" borderId="0" xfId="0" applyFont="1" applyAlignment="1"/>
    <xf numFmtId="37" fontId="7" fillId="0" borderId="9" xfId="0" applyNumberFormat="1" applyFont="1" applyBorder="1" applyAlignment="1">
      <alignment horizontal="right"/>
    </xf>
    <xf numFmtId="37" fontId="7" fillId="0" borderId="8" xfId="0" applyNumberFormat="1" applyFont="1" applyBorder="1" applyAlignment="1">
      <alignment horizontal="right"/>
    </xf>
    <xf numFmtId="37" fontId="7" fillId="0" borderId="7" xfId="0" applyNumberFormat="1" applyFont="1" applyBorder="1" applyAlignment="1">
      <alignment horizontal="right"/>
    </xf>
    <xf numFmtId="37" fontId="7" fillId="0" borderId="6" xfId="0" applyNumberFormat="1" applyFont="1" applyBorder="1" applyAlignment="1">
      <alignment horizontal="right"/>
    </xf>
    <xf numFmtId="37" fontId="2" fillId="3" borderId="6" xfId="0" applyNumberFormat="1" applyFont="1" applyFill="1" applyBorder="1" applyAlignment="1">
      <alignment horizontal="right"/>
    </xf>
    <xf numFmtId="37" fontId="10" fillId="3" borderId="3" xfId="0" applyNumberFormat="1" applyFont="1" applyFill="1" applyBorder="1" applyAlignment="1">
      <alignment horizontal="right"/>
    </xf>
    <xf numFmtId="37" fontId="10" fillId="3" borderId="0" xfId="0" applyNumberFormat="1" applyFont="1" applyFill="1" applyAlignment="1">
      <alignment horizontal="right"/>
    </xf>
    <xf numFmtId="165" fontId="8" fillId="5" borderId="5" xfId="0" applyNumberFormat="1" applyFont="1" applyFill="1" applyBorder="1" applyAlignment="1">
      <alignment horizontal="right"/>
    </xf>
    <xf numFmtId="37" fontId="10" fillId="3" borderId="9" xfId="0" applyNumberFormat="1" applyFont="1" applyFill="1" applyBorder="1" applyAlignment="1">
      <alignment horizontal="right"/>
    </xf>
    <xf numFmtId="37" fontId="13" fillId="0" borderId="0" xfId="0" applyNumberFormat="1" applyFont="1"/>
    <xf numFmtId="37" fontId="6" fillId="0" borderId="0" xfId="0" applyNumberFormat="1" applyFont="1"/>
    <xf numFmtId="37" fontId="6" fillId="0" borderId="14" xfId="0" applyNumberFormat="1" applyFont="1" applyBorder="1"/>
    <xf numFmtId="0" fontId="8" fillId="5" borderId="5" xfId="0" applyFont="1" applyFill="1" applyBorder="1" applyAlignment="1">
      <alignment horizontal="right"/>
    </xf>
    <xf numFmtId="37" fontId="14" fillId="0" borderId="9" xfId="0" applyNumberFormat="1" applyFont="1" applyBorder="1" applyAlignment="1">
      <alignment horizontal="right"/>
    </xf>
    <xf numFmtId="0" fontId="2" fillId="0" borderId="3" xfId="0" applyFont="1" applyBorder="1" applyAlignment="1"/>
    <xf numFmtId="164" fontId="21" fillId="0" borderId="9" xfId="0" applyNumberFormat="1" applyFont="1" applyBorder="1" applyAlignment="1">
      <alignment horizontal="right"/>
    </xf>
    <xf numFmtId="37" fontId="7" fillId="0" borderId="4" xfId="0" applyNumberFormat="1" applyFont="1" applyBorder="1" applyAlignment="1">
      <alignment horizontal="right"/>
    </xf>
    <xf numFmtId="2" fontId="3" fillId="5" borderId="5" xfId="0" applyNumberFormat="1" applyFont="1" applyFill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37" fontId="6" fillId="0" borderId="10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37" fontId="7" fillId="0" borderId="0" xfId="0" applyNumberFormat="1" applyFont="1" applyAlignment="1">
      <alignment horizontal="right"/>
    </xf>
    <xf numFmtId="0" fontId="3" fillId="0" borderId="6" xfId="0" applyFont="1" applyBorder="1" applyAlignment="1">
      <alignment horizontal="right"/>
    </xf>
    <xf numFmtId="37" fontId="3" fillId="0" borderId="9" xfId="0" applyNumberFormat="1" applyFont="1" applyBorder="1" applyAlignment="1">
      <alignment horizontal="right"/>
    </xf>
    <xf numFmtId="0" fontId="3" fillId="5" borderId="5" xfId="0" applyFont="1" applyFill="1" applyBorder="1"/>
    <xf numFmtId="37" fontId="2" fillId="4" borderId="6" xfId="0" applyNumberFormat="1" applyFont="1" applyFill="1" applyBorder="1" applyAlignment="1">
      <alignment horizontal="right"/>
    </xf>
    <xf numFmtId="37" fontId="10" fillId="4" borderId="6" xfId="0" applyNumberFormat="1" applyFont="1" applyFill="1" applyBorder="1" applyAlignment="1">
      <alignment horizontal="right"/>
    </xf>
    <xf numFmtId="37" fontId="10" fillId="4" borderId="3" xfId="0" applyNumberFormat="1" applyFont="1" applyFill="1" applyBorder="1" applyAlignment="1">
      <alignment horizontal="right"/>
    </xf>
    <xf numFmtId="37" fontId="10" fillId="4" borderId="4" xfId="0" applyNumberFormat="1" applyFont="1" applyFill="1" applyBorder="1" applyAlignment="1">
      <alignment horizontal="right"/>
    </xf>
    <xf numFmtId="0" fontId="2" fillId="5" borderId="5" xfId="0" applyFont="1" applyFill="1" applyBorder="1" applyAlignment="1">
      <alignment horizontal="left"/>
    </xf>
    <xf numFmtId="37" fontId="10" fillId="4" borderId="9" xfId="0" applyNumberFormat="1" applyFont="1" applyFill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37" fontId="13" fillId="0" borderId="10" xfId="0" applyNumberFormat="1" applyFont="1" applyBorder="1"/>
    <xf numFmtId="165" fontId="3" fillId="5" borderId="5" xfId="0" applyNumberFormat="1" applyFont="1" applyFill="1" applyBorder="1"/>
    <xf numFmtId="37" fontId="10" fillId="6" borderId="9" xfId="0" applyNumberFormat="1" applyFont="1" applyFill="1" applyBorder="1"/>
    <xf numFmtId="37" fontId="10" fillId="6" borderId="10" xfId="0" applyNumberFormat="1" applyFont="1" applyFill="1" applyBorder="1"/>
    <xf numFmtId="165" fontId="2" fillId="5" borderId="5" xfId="0" applyNumberFormat="1" applyFont="1" applyFill="1" applyBorder="1"/>
    <xf numFmtId="0" fontId="23" fillId="0" borderId="0" xfId="0" applyFont="1" applyAlignment="1"/>
    <xf numFmtId="0" fontId="2" fillId="8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3" fillId="0" borderId="13" xfId="0" applyFont="1" applyBorder="1" applyAlignment="1"/>
    <xf numFmtId="0" fontId="10" fillId="0" borderId="0" xfId="0" applyFont="1" applyAlignment="1"/>
    <xf numFmtId="44" fontId="6" fillId="0" borderId="0" xfId="0" applyNumberFormat="1" applyFont="1"/>
    <xf numFmtId="44" fontId="3" fillId="0" borderId="0" xfId="0" applyNumberFormat="1" applyFont="1"/>
    <xf numFmtId="0" fontId="10" fillId="0" borderId="1" xfId="0" applyFont="1" applyBorder="1" applyAlignment="1"/>
    <xf numFmtId="0" fontId="10" fillId="0" borderId="0" xfId="0" applyFont="1"/>
    <xf numFmtId="0" fontId="12" fillId="0" borderId="9" xfId="0" applyFont="1" applyBorder="1" applyAlignment="1"/>
    <xf numFmtId="165" fontId="3" fillId="5" borderId="0" xfId="0" applyNumberFormat="1" applyFont="1" applyFill="1"/>
    <xf numFmtId="165" fontId="6" fillId="5" borderId="0" xfId="0" applyNumberFormat="1" applyFont="1" applyFill="1"/>
    <xf numFmtId="165" fontId="10" fillId="5" borderId="0" xfId="0" applyNumberFormat="1" applyFont="1" applyFill="1"/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2" fillId="0" borderId="9" xfId="0" applyFont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12" fillId="5" borderId="0" xfId="0" applyFont="1" applyFill="1"/>
    <xf numFmtId="0" fontId="2" fillId="6" borderId="9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5" borderId="1" xfId="0" applyFont="1" applyFill="1" applyBorder="1" applyAlignment="1"/>
    <xf numFmtId="0" fontId="2" fillId="6" borderId="10" xfId="0" applyFont="1" applyFill="1" applyBorder="1" applyAlignment="1">
      <alignment horizontal="center"/>
    </xf>
    <xf numFmtId="37" fontId="5" fillId="6" borderId="9" xfId="0" applyNumberFormat="1" applyFont="1" applyFill="1" applyBorder="1"/>
    <xf numFmtId="37" fontId="5" fillId="6" borderId="10" xfId="0" applyNumberFormat="1" applyFont="1" applyFill="1" applyBorder="1"/>
    <xf numFmtId="37" fontId="2" fillId="0" borderId="1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44" fontId="24" fillId="0" borderId="0" xfId="0" applyNumberFormat="1" applyFont="1" applyAlignment="1">
      <alignment horizontal="right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37" fontId="5" fillId="6" borderId="9" xfId="0" applyNumberFormat="1" applyFont="1" applyFill="1" applyBorder="1" applyAlignment="1">
      <alignment horizontal="right"/>
    </xf>
    <xf numFmtId="37" fontId="2" fillId="0" borderId="11" xfId="0" applyNumberFormat="1" applyFont="1" applyBorder="1" applyAlignment="1">
      <alignment horizontal="center"/>
    </xf>
    <xf numFmtId="0" fontId="12" fillId="0" borderId="9" xfId="0" applyFont="1" applyBorder="1" applyAlignment="1"/>
    <xf numFmtId="14" fontId="2" fillId="0" borderId="3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67" fontId="3" fillId="0" borderId="6" xfId="0" applyNumberFormat="1" applyFont="1" applyBorder="1" applyAlignment="1"/>
    <xf numFmtId="0" fontId="3" fillId="0" borderId="9" xfId="0" applyFont="1" applyBorder="1" applyAlignment="1">
      <alignment horizontal="center"/>
    </xf>
    <xf numFmtId="44" fontId="3" fillId="0" borderId="6" xfId="0" applyNumberFormat="1" applyFont="1" applyBorder="1" applyAlignment="1"/>
    <xf numFmtId="168" fontId="3" fillId="3" borderId="6" xfId="0" applyNumberFormat="1" applyFont="1" applyFill="1" applyBorder="1" applyAlignment="1">
      <alignment horizontal="right"/>
    </xf>
    <xf numFmtId="168" fontId="25" fillId="3" borderId="6" xfId="0" applyNumberFormat="1" applyFont="1" applyFill="1" applyBorder="1" applyAlignment="1">
      <alignment horizontal="right"/>
    </xf>
    <xf numFmtId="168" fontId="2" fillId="3" borderId="6" xfId="0" applyNumberFormat="1" applyFont="1" applyFill="1" applyBorder="1" applyAlignment="1">
      <alignment horizontal="right"/>
    </xf>
    <xf numFmtId="168" fontId="2" fillId="3" borderId="9" xfId="0" applyNumberFormat="1" applyFont="1" applyFill="1" applyBorder="1" applyAlignment="1">
      <alignment horizontal="right"/>
    </xf>
    <xf numFmtId="0" fontId="6" fillId="7" borderId="7" xfId="0" applyFont="1" applyFill="1" applyBorder="1" applyAlignment="1"/>
    <xf numFmtId="168" fontId="3" fillId="0" borderId="6" xfId="0" applyNumberFormat="1" applyFont="1" applyBorder="1" applyAlignment="1"/>
    <xf numFmtId="168" fontId="3" fillId="0" borderId="6" xfId="0" applyNumberFormat="1" applyFont="1" applyBorder="1" applyAlignment="1">
      <alignment horizontal="right"/>
    </xf>
    <xf numFmtId="168" fontId="10" fillId="13" borderId="6" xfId="0" applyNumberFormat="1" applyFont="1" applyFill="1" applyBorder="1" applyAlignment="1">
      <alignment horizontal="right"/>
    </xf>
    <xf numFmtId="44" fontId="3" fillId="0" borderId="6" xfId="0" applyNumberFormat="1" applyFont="1" applyBorder="1" applyAlignment="1">
      <alignment horizontal="center"/>
    </xf>
    <xf numFmtId="0" fontId="26" fillId="0" borderId="0" xfId="0" applyFont="1" applyAlignment="1"/>
    <xf numFmtId="0" fontId="28" fillId="0" borderId="0" xfId="0" applyFont="1" applyAlignment="1"/>
    <xf numFmtId="0" fontId="26" fillId="0" borderId="9" xfId="0" applyFont="1" applyBorder="1" applyAlignment="1"/>
    <xf numFmtId="0" fontId="27" fillId="0" borderId="9" xfId="0" applyFont="1" applyBorder="1" applyAlignment="1"/>
    <xf numFmtId="0" fontId="27" fillId="0" borderId="9" xfId="0" applyFont="1" applyBorder="1" applyAlignment="1">
      <alignment horizontal="right"/>
    </xf>
    <xf numFmtId="0" fontId="27" fillId="3" borderId="9" xfId="0" applyFont="1" applyFill="1" applyBorder="1" applyAlignment="1">
      <alignment horizontal="right"/>
    </xf>
    <xf numFmtId="0" fontId="27" fillId="3" borderId="9" xfId="0" applyFont="1" applyFill="1" applyBorder="1" applyAlignment="1"/>
    <xf numFmtId="0" fontId="27" fillId="3" borderId="9" xfId="0" applyFont="1" applyFill="1" applyBorder="1"/>
    <xf numFmtId="0" fontId="27" fillId="0" borderId="0" xfId="0" applyFont="1"/>
    <xf numFmtId="0" fontId="27" fillId="0" borderId="9" xfId="0" applyFont="1" applyBorder="1"/>
    <xf numFmtId="0" fontId="29" fillId="0" borderId="9" xfId="0" applyFont="1" applyBorder="1" applyAlignment="1"/>
    <xf numFmtId="0" fontId="30" fillId="0" borderId="9" xfId="0" applyFont="1" applyBorder="1" applyAlignment="1"/>
    <xf numFmtId="0" fontId="22" fillId="0" borderId="0" xfId="0" applyFont="1" applyAlignment="1"/>
    <xf numFmtId="0" fontId="0" fillId="0" borderId="0" xfId="0" applyFont="1" applyAlignment="1"/>
    <xf numFmtId="0" fontId="31" fillId="0" borderId="0" xfId="0" applyFont="1" applyAlignment="1"/>
    <xf numFmtId="0" fontId="2" fillId="6" borderId="17" xfId="0" applyFont="1" applyFill="1" applyBorder="1" applyAlignment="1"/>
    <xf numFmtId="0" fontId="3" fillId="6" borderId="17" xfId="0" applyFont="1" applyFill="1" applyBorder="1" applyAlignment="1"/>
    <xf numFmtId="0" fontId="2" fillId="3" borderId="17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3" fillId="6" borderId="17" xfId="0" applyFont="1" applyFill="1" applyBorder="1"/>
    <xf numFmtId="0" fontId="3" fillId="5" borderId="17" xfId="0" applyFont="1" applyFill="1" applyBorder="1" applyAlignment="1"/>
    <xf numFmtId="0" fontId="5" fillId="0" borderId="17" xfId="0" applyFont="1" applyBorder="1" applyAlignment="1">
      <alignment horizontal="center"/>
    </xf>
    <xf numFmtId="0" fontId="31" fillId="0" borderId="17" xfId="0" applyFont="1" applyBorder="1" applyAlignment="1"/>
    <xf numFmtId="0" fontId="3" fillId="0" borderId="17" xfId="0" applyFont="1" applyBorder="1" applyAlignment="1"/>
    <xf numFmtId="0" fontId="2" fillId="0" borderId="17" xfId="0" applyFont="1" applyBorder="1" applyAlignment="1"/>
    <xf numFmtId="0" fontId="3" fillId="0" borderId="0" xfId="0" applyFont="1" applyBorder="1"/>
    <xf numFmtId="49" fontId="4" fillId="0" borderId="0" xfId="0" applyNumberFormat="1" applyFont="1" applyBorder="1" applyAlignment="1"/>
    <xf numFmtId="0" fontId="3" fillId="0" borderId="17" xfId="0" applyFont="1" applyBorder="1"/>
    <xf numFmtId="0" fontId="2" fillId="2" borderId="17" xfId="0" applyFont="1" applyFill="1" applyBorder="1" applyAlignment="1"/>
    <xf numFmtId="0" fontId="3" fillId="2" borderId="17" xfId="0" applyFont="1" applyFill="1" applyBorder="1" applyAlignment="1"/>
    <xf numFmtId="0" fontId="3" fillId="0" borderId="17" xfId="0" applyFont="1" applyBorder="1" applyAlignment="1">
      <alignment horizontal="left"/>
    </xf>
    <xf numFmtId="0" fontId="8" fillId="0" borderId="17" xfId="0" applyFont="1" applyBorder="1" applyAlignment="1"/>
    <xf numFmtId="0" fontId="0" fillId="0" borderId="17" xfId="0" applyFont="1" applyBorder="1" applyAlignment="1"/>
    <xf numFmtId="0" fontId="2" fillId="0" borderId="17" xfId="0" applyFont="1" applyBorder="1"/>
    <xf numFmtId="0" fontId="11" fillId="0" borderId="17" xfId="0" applyFont="1" applyBorder="1" applyAlignment="1"/>
    <xf numFmtId="44" fontId="2" fillId="3" borderId="17" xfId="1" applyFont="1" applyFill="1" applyBorder="1" applyAlignment="1">
      <alignment horizontal="center"/>
    </xf>
    <xf numFmtId="44" fontId="2" fillId="6" borderId="17" xfId="1" applyFont="1" applyFill="1" applyBorder="1" applyAlignment="1">
      <alignment horizontal="center"/>
    </xf>
    <xf numFmtId="44" fontId="3" fillId="0" borderId="17" xfId="1" applyFont="1" applyBorder="1"/>
    <xf numFmtId="44" fontId="32" fillId="7" borderId="17" xfId="1" applyFont="1" applyFill="1" applyBorder="1" applyAlignment="1">
      <alignment horizontal="right"/>
    </xf>
    <xf numFmtId="44" fontId="6" fillId="7" borderId="17" xfId="1" applyFont="1" applyFill="1" applyBorder="1" applyAlignment="1">
      <alignment horizontal="right"/>
    </xf>
    <xf numFmtId="44" fontId="7" fillId="0" borderId="17" xfId="1" applyFont="1" applyBorder="1" applyAlignment="1">
      <alignment horizontal="right"/>
    </xf>
    <xf numFmtId="44" fontId="6" fillId="7" borderId="17" xfId="1" applyFont="1" applyFill="1" applyBorder="1" applyAlignment="1"/>
    <xf numFmtId="44" fontId="32" fillId="0" borderId="17" xfId="1" applyFont="1" applyBorder="1" applyAlignment="1">
      <alignment horizontal="right"/>
    </xf>
    <xf numFmtId="44" fontId="6" fillId="0" borderId="17" xfId="1" applyFont="1" applyBorder="1" applyAlignment="1">
      <alignment horizontal="right"/>
    </xf>
    <xf numFmtId="44" fontId="10" fillId="0" borderId="17" xfId="1" applyFont="1" applyBorder="1" applyAlignment="1">
      <alignment horizontal="right"/>
    </xf>
    <xf numFmtId="44" fontId="10" fillId="4" borderId="17" xfId="1" applyFont="1" applyFill="1" applyBorder="1" applyAlignment="1">
      <alignment horizontal="right"/>
    </xf>
    <xf numFmtId="44" fontId="0" fillId="0" borderId="0" xfId="1" applyFont="1" applyAlignment="1"/>
    <xf numFmtId="44" fontId="32" fillId="7" borderId="17" xfId="1" applyFont="1" applyFill="1" applyBorder="1" applyAlignment="1"/>
    <xf numFmtId="44" fontId="6" fillId="0" borderId="17" xfId="1" applyFont="1" applyBorder="1" applyAlignment="1"/>
    <xf numFmtId="44" fontId="6" fillId="0" borderId="17" xfId="1" applyFont="1" applyBorder="1"/>
    <xf numFmtId="44" fontId="32" fillId="0" borderId="17" xfId="1" applyFont="1" applyBorder="1" applyAlignment="1"/>
    <xf numFmtId="44" fontId="6" fillId="0" borderId="3" xfId="1" applyFont="1" applyBorder="1" applyAlignment="1"/>
    <xf numFmtId="44" fontId="7" fillId="0" borderId="9" xfId="1" applyFont="1" applyBorder="1" applyAlignment="1">
      <alignment horizontal="right"/>
    </xf>
    <xf numFmtId="44" fontId="3" fillId="0" borderId="0" xfId="1" applyFont="1"/>
    <xf numFmtId="44" fontId="6" fillId="0" borderId="9" xfId="1" applyFont="1" applyBorder="1" applyAlignment="1"/>
    <xf numFmtId="44" fontId="3" fillId="0" borderId="3" xfId="1" applyFont="1" applyBorder="1"/>
    <xf numFmtId="44" fontId="9" fillId="0" borderId="3" xfId="1" applyFont="1" applyBorder="1" applyAlignment="1">
      <alignment horizontal="right"/>
    </xf>
    <xf numFmtId="44" fontId="10" fillId="0" borderId="9" xfId="1" applyFont="1" applyBorder="1" applyAlignment="1"/>
    <xf numFmtId="44" fontId="9" fillId="0" borderId="9" xfId="1" applyFont="1" applyBorder="1" applyAlignment="1">
      <alignment horizontal="right"/>
    </xf>
    <xf numFmtId="44" fontId="6" fillId="0" borderId="9" xfId="1" applyFont="1" applyBorder="1" applyAlignment="1">
      <alignment horizontal="right"/>
    </xf>
    <xf numFmtId="44" fontId="7" fillId="7" borderId="3" xfId="1" applyFont="1" applyFill="1" applyBorder="1" applyAlignment="1">
      <alignment horizontal="right"/>
    </xf>
    <xf numFmtId="44" fontId="7" fillId="0" borderId="3" xfId="1" applyFont="1" applyBorder="1" applyAlignment="1">
      <alignment horizontal="right"/>
    </xf>
    <xf numFmtId="44" fontId="7" fillId="0" borderId="6" xfId="1" applyFont="1" applyBorder="1" applyAlignment="1">
      <alignment horizontal="right"/>
    </xf>
    <xf numFmtId="44" fontId="6" fillId="7" borderId="6" xfId="1" applyFont="1" applyFill="1" applyBorder="1" applyAlignment="1"/>
    <xf numFmtId="44" fontId="7" fillId="0" borderId="7" xfId="1" applyFont="1" applyBorder="1" applyAlignment="1">
      <alignment horizontal="right"/>
    </xf>
    <xf numFmtId="44" fontId="6" fillId="0" borderId="6" xfId="1" applyFont="1" applyBorder="1" applyAlignment="1"/>
    <xf numFmtId="44" fontId="2" fillId="0" borderId="6" xfId="1" applyFont="1" applyBorder="1" applyAlignment="1">
      <alignment horizontal="right"/>
    </xf>
    <xf numFmtId="44" fontId="10" fillId="8" borderId="6" xfId="1" applyFont="1" applyFill="1" applyBorder="1" applyAlignment="1">
      <alignment horizontal="right"/>
    </xf>
    <xf numFmtId="44" fontId="10" fillId="4" borderId="11" xfId="1" applyFont="1" applyFill="1" applyBorder="1" applyAlignment="1">
      <alignment horizontal="right"/>
    </xf>
    <xf numFmtId="0" fontId="2" fillId="3" borderId="17" xfId="1" applyNumberFormat="1" applyFont="1" applyFill="1" applyBorder="1" applyAlignment="1">
      <alignment horizontal="center"/>
    </xf>
    <xf numFmtId="0" fontId="2" fillId="6" borderId="17" xfId="1" applyNumberFormat="1" applyFont="1" applyFill="1" applyBorder="1" applyAlignment="1">
      <alignment horizontal="center"/>
    </xf>
    <xf numFmtId="44" fontId="30" fillId="0" borderId="9" xfId="1" applyFont="1" applyBorder="1" applyAlignment="1">
      <alignment horizontal="right"/>
    </xf>
    <xf numFmtId="44" fontId="30" fillId="9" borderId="9" xfId="1" applyFont="1" applyFill="1" applyBorder="1" applyAlignment="1"/>
    <xf numFmtId="44" fontId="30" fillId="0" borderId="9" xfId="1" applyFont="1" applyBorder="1" applyAlignment="1"/>
    <xf numFmtId="44" fontId="30" fillId="10" borderId="9" xfId="1" applyFont="1" applyFill="1" applyBorder="1" applyAlignment="1"/>
    <xf numFmtId="44" fontId="30" fillId="11" borderId="9" xfId="1" applyFont="1" applyFill="1" applyBorder="1" applyAlignment="1">
      <alignment horizontal="right"/>
    </xf>
    <xf numFmtId="44" fontId="30" fillId="11" borderId="9" xfId="1" applyFont="1" applyFill="1" applyBorder="1" applyAlignment="1"/>
    <xf numFmtId="44" fontId="34" fillId="14" borderId="9" xfId="1" applyFont="1" applyFill="1" applyBorder="1" applyAlignment="1"/>
    <xf numFmtId="44" fontId="30" fillId="7" borderId="9" xfId="1" applyFont="1" applyFill="1" applyBorder="1" applyAlignment="1">
      <alignment horizontal="right"/>
    </xf>
    <xf numFmtId="44" fontId="30" fillId="7" borderId="9" xfId="1" applyFont="1" applyFill="1" applyBorder="1" applyAlignment="1"/>
    <xf numFmtId="0" fontId="35" fillId="9" borderId="9" xfId="0" applyFont="1" applyFill="1" applyBorder="1" applyAlignment="1">
      <alignment horizontal="center"/>
    </xf>
    <xf numFmtId="0" fontId="35" fillId="0" borderId="9" xfId="0" applyFont="1" applyBorder="1" applyAlignment="1">
      <alignment horizontal="center"/>
    </xf>
    <xf numFmtId="2" fontId="35" fillId="9" borderId="9" xfId="0" applyNumberFormat="1" applyFont="1" applyFill="1" applyBorder="1" applyAlignment="1">
      <alignment horizontal="center"/>
    </xf>
    <xf numFmtId="0" fontId="30" fillId="7" borderId="9" xfId="0" applyFont="1" applyFill="1" applyBorder="1" applyAlignment="1"/>
    <xf numFmtId="0" fontId="35" fillId="9" borderId="9" xfId="0" quotePrefix="1" applyFont="1" applyFill="1" applyBorder="1" applyAlignment="1">
      <alignment horizontal="center"/>
    </xf>
    <xf numFmtId="2" fontId="35" fillId="9" borderId="9" xfId="0" quotePrefix="1" applyNumberFormat="1" applyFont="1" applyFill="1" applyBorder="1" applyAlignment="1">
      <alignment horizontal="center"/>
    </xf>
    <xf numFmtId="0" fontId="30" fillId="9" borderId="9" xfId="0" applyFont="1" applyFill="1" applyBorder="1" applyAlignment="1"/>
    <xf numFmtId="0" fontId="30" fillId="10" borderId="9" xfId="0" applyFont="1" applyFill="1" applyBorder="1" applyAlignment="1"/>
    <xf numFmtId="2" fontId="30" fillId="10" borderId="9" xfId="0" applyNumberFormat="1" applyFont="1" applyFill="1" applyBorder="1" applyAlignment="1"/>
    <xf numFmtId="165" fontId="30" fillId="4" borderId="9" xfId="0" applyNumberFormat="1" applyFont="1" applyFill="1" applyBorder="1" applyAlignment="1"/>
    <xf numFmtId="44" fontId="30" fillId="4" borderId="9" xfId="1" applyFont="1" applyFill="1" applyBorder="1" applyAlignment="1"/>
    <xf numFmtId="44" fontId="30" fillId="14" borderId="9" xfId="1" applyFont="1" applyFill="1" applyBorder="1" applyAlignment="1"/>
    <xf numFmtId="44" fontId="35" fillId="9" borderId="9" xfId="1" applyFont="1" applyFill="1" applyBorder="1" applyAlignment="1">
      <alignment horizontal="right"/>
    </xf>
    <xf numFmtId="44" fontId="35" fillId="4" borderId="9" xfId="1" applyFont="1" applyFill="1" applyBorder="1" applyAlignment="1">
      <alignment horizontal="right"/>
    </xf>
    <xf numFmtId="44" fontId="35" fillId="4" borderId="9" xfId="1" applyFont="1" applyFill="1" applyBorder="1" applyAlignment="1"/>
    <xf numFmtId="44" fontId="35" fillId="2" borderId="9" xfId="1" applyFont="1" applyFill="1" applyBorder="1" applyAlignment="1">
      <alignment horizontal="right"/>
    </xf>
    <xf numFmtId="44" fontId="35" fillId="14" borderId="9" xfId="1" applyFont="1" applyFill="1" applyBorder="1" applyAlignment="1"/>
    <xf numFmtId="44" fontId="30" fillId="12" borderId="9" xfId="1" applyFont="1" applyFill="1" applyBorder="1" applyAlignment="1">
      <alignment horizontal="right"/>
    </xf>
    <xf numFmtId="44" fontId="30" fillId="8" borderId="9" xfId="1" applyFont="1" applyFill="1" applyBorder="1" applyAlignment="1">
      <alignment horizontal="right"/>
    </xf>
    <xf numFmtId="44" fontId="30" fillId="8" borderId="9" xfId="1" applyFont="1" applyFill="1" applyBorder="1" applyAlignment="1"/>
    <xf numFmtId="44" fontId="35" fillId="8" borderId="9" xfId="1" applyFont="1" applyFill="1" applyBorder="1" applyAlignment="1">
      <alignment horizontal="right"/>
    </xf>
    <xf numFmtId="44" fontId="35" fillId="0" borderId="9" xfId="1" applyFont="1" applyBorder="1" applyAlignment="1">
      <alignment horizontal="right"/>
    </xf>
    <xf numFmtId="44" fontId="35" fillId="15" borderId="9" xfId="1" applyFont="1" applyFill="1" applyBorder="1" applyAlignment="1">
      <alignment horizontal="right"/>
    </xf>
    <xf numFmtId="0" fontId="3" fillId="0" borderId="18" xfId="0" applyFont="1" applyBorder="1" applyAlignment="1"/>
    <xf numFmtId="44" fontId="3" fillId="0" borderId="1" xfId="1" applyFont="1" applyBorder="1"/>
    <xf numFmtId="0" fontId="4" fillId="0" borderId="0" xfId="0" applyFont="1" applyBorder="1" applyAlignment="1"/>
    <xf numFmtId="0" fontId="3" fillId="0" borderId="0" xfId="0" applyFont="1" applyBorder="1" applyAlignment="1"/>
    <xf numFmtId="0" fontId="2" fillId="4" borderId="17" xfId="0" applyFont="1" applyFill="1" applyBorder="1" applyAlignment="1">
      <alignment horizontal="center"/>
    </xf>
    <xf numFmtId="44" fontId="9" fillId="0" borderId="17" xfId="1" applyFont="1" applyBorder="1" applyAlignment="1">
      <alignment horizontal="right"/>
    </xf>
    <xf numFmtId="44" fontId="7" fillId="7" borderId="17" xfId="1" applyFont="1" applyFill="1" applyBorder="1" applyAlignment="1">
      <alignment horizontal="right"/>
    </xf>
    <xf numFmtId="44" fontId="10" fillId="8" borderId="17" xfId="1" applyFont="1" applyFill="1" applyBorder="1" applyAlignment="1">
      <alignment horizontal="right"/>
    </xf>
    <xf numFmtId="0" fontId="36" fillId="0" borderId="9" xfId="0" applyFont="1" applyBorder="1" applyAlignment="1"/>
    <xf numFmtId="0" fontId="37" fillId="0" borderId="9" xfId="0" applyFont="1" applyBorder="1" applyAlignment="1"/>
    <xf numFmtId="0" fontId="37" fillId="4" borderId="9" xfId="0" applyFont="1" applyFill="1" applyBorder="1" applyAlignment="1"/>
    <xf numFmtId="0" fontId="37" fillId="10" borderId="9" xfId="0" applyFont="1" applyFill="1" applyBorder="1" applyAlignment="1"/>
    <xf numFmtId="0" fontId="36" fillId="4" borderId="9" xfId="0" applyFont="1" applyFill="1" applyBorder="1" applyAlignment="1"/>
    <xf numFmtId="0" fontId="37" fillId="11" borderId="9" xfId="0" applyFont="1" applyFill="1" applyBorder="1" applyAlignment="1"/>
    <xf numFmtId="0" fontId="37" fillId="2" borderId="9" xfId="0" applyFont="1" applyFill="1" applyBorder="1" applyAlignment="1"/>
    <xf numFmtId="0" fontId="37" fillId="7" borderId="9" xfId="0" applyFont="1" applyFill="1" applyBorder="1" applyAlignment="1"/>
    <xf numFmtId="0" fontId="37" fillId="0" borderId="9" xfId="0" applyFont="1" applyBorder="1" applyAlignment="1">
      <alignment vertical="top"/>
    </xf>
    <xf numFmtId="0" fontId="37" fillId="0" borderId="9" xfId="0" applyFont="1" applyBorder="1" applyAlignment="1">
      <alignment wrapText="1"/>
    </xf>
    <xf numFmtId="0" fontId="2" fillId="8" borderId="17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37" fontId="5" fillId="7" borderId="0" xfId="0" applyNumberFormat="1" applyFont="1" applyFill="1" applyBorder="1"/>
    <xf numFmtId="37" fontId="10" fillId="7" borderId="0" xfId="0" applyNumberFormat="1" applyFont="1" applyFill="1" applyBorder="1"/>
    <xf numFmtId="0" fontId="12" fillId="0" borderId="10" xfId="0" applyFont="1" applyBorder="1" applyAlignment="1"/>
    <xf numFmtId="0" fontId="2" fillId="8" borderId="17" xfId="0" quotePrefix="1" applyFont="1" applyFill="1" applyBorder="1" applyAlignment="1">
      <alignment horizontal="center"/>
    </xf>
    <xf numFmtId="37" fontId="5" fillId="8" borderId="17" xfId="0" applyNumberFormat="1" applyFont="1" applyFill="1" applyBorder="1"/>
    <xf numFmtId="37" fontId="5" fillId="8" borderId="17" xfId="0" applyNumberFormat="1" applyFont="1" applyFill="1" applyBorder="1" applyAlignment="1"/>
    <xf numFmtId="37" fontId="5" fillId="8" borderId="17" xfId="0" applyNumberFormat="1" applyFont="1" applyFill="1" applyBorder="1" applyAlignment="1">
      <alignment horizontal="right"/>
    </xf>
    <xf numFmtId="37" fontId="10" fillId="8" borderId="17" xfId="0" applyNumberFormat="1" applyFont="1" applyFill="1" applyBorder="1"/>
    <xf numFmtId="0" fontId="12" fillId="0" borderId="10" xfId="0" applyFont="1" applyBorder="1"/>
    <xf numFmtId="0" fontId="10" fillId="0" borderId="17" xfId="0" applyFont="1" applyBorder="1" applyAlignment="1"/>
    <xf numFmtId="37" fontId="39" fillId="7" borderId="0" xfId="0" applyNumberFormat="1" applyFont="1" applyFill="1" applyBorder="1"/>
    <xf numFmtId="4" fontId="12" fillId="5" borderId="7" xfId="0" applyNumberFormat="1" applyFont="1" applyFill="1" applyBorder="1" applyAlignment="1">
      <alignment horizontal="right"/>
    </xf>
    <xf numFmtId="165" fontId="13" fillId="5" borderId="7" xfId="0" applyNumberFormat="1" applyFont="1" applyFill="1" applyBorder="1"/>
    <xf numFmtId="165" fontId="14" fillId="5" borderId="7" xfId="0" applyNumberFormat="1" applyFont="1" applyFill="1" applyBorder="1" applyAlignment="1">
      <alignment horizontal="right"/>
    </xf>
    <xf numFmtId="165" fontId="17" fillId="5" borderId="7" xfId="0" applyNumberFormat="1" applyFont="1" applyFill="1" applyBorder="1" applyAlignment="1">
      <alignment horizontal="right"/>
    </xf>
    <xf numFmtId="165" fontId="13" fillId="5" borderId="7" xfId="0" applyNumberFormat="1" applyFont="1" applyFill="1" applyBorder="1" applyAlignment="1"/>
    <xf numFmtId="0" fontId="13" fillId="5" borderId="7" xfId="0" applyFont="1" applyFill="1" applyBorder="1"/>
    <xf numFmtId="165" fontId="12" fillId="5" borderId="7" xfId="0" applyNumberFormat="1" applyFont="1" applyFill="1" applyBorder="1"/>
    <xf numFmtId="165" fontId="13" fillId="0" borderId="7" xfId="0" applyNumberFormat="1" applyFont="1" applyBorder="1" applyAlignment="1">
      <alignment horizontal="right"/>
    </xf>
    <xf numFmtId="4" fontId="13" fillId="0" borderId="7" xfId="0" applyNumberFormat="1" applyFont="1" applyBorder="1" applyAlignment="1">
      <alignment horizontal="right"/>
    </xf>
    <xf numFmtId="0" fontId="3" fillId="0" borderId="7" xfId="0" applyFont="1" applyBorder="1"/>
    <xf numFmtId="0" fontId="3" fillId="0" borderId="16" xfId="0" applyFont="1" applyBorder="1"/>
    <xf numFmtId="0" fontId="3" fillId="0" borderId="16" xfId="0" applyFont="1" applyBorder="1" applyAlignment="1"/>
    <xf numFmtId="165" fontId="13" fillId="0" borderId="13" xfId="0" applyNumberFormat="1" applyFont="1" applyBorder="1"/>
    <xf numFmtId="4" fontId="13" fillId="0" borderId="17" xfId="0" applyNumberFormat="1" applyFont="1" applyBorder="1" applyAlignment="1">
      <alignment horizontal="right"/>
    </xf>
    <xf numFmtId="165" fontId="13" fillId="0" borderId="17" xfId="0" applyNumberFormat="1" applyFont="1" applyBorder="1"/>
    <xf numFmtId="49" fontId="13" fillId="0" borderId="17" xfId="0" applyNumberFormat="1" applyFont="1" applyBorder="1" applyAlignment="1">
      <alignment horizontal="center"/>
    </xf>
    <xf numFmtId="0" fontId="10" fillId="3" borderId="17" xfId="0" applyFont="1" applyFill="1" applyBorder="1" applyAlignment="1"/>
    <xf numFmtId="0" fontId="3" fillId="3" borderId="17" xfId="0" applyFont="1" applyFill="1" applyBorder="1" applyAlignment="1"/>
    <xf numFmtId="4" fontId="12" fillId="3" borderId="17" xfId="0" applyNumberFormat="1" applyFont="1" applyFill="1" applyBorder="1" applyAlignment="1">
      <alignment horizontal="right"/>
    </xf>
    <xf numFmtId="4" fontId="12" fillId="13" borderId="17" xfId="0" applyNumberFormat="1" applyFont="1" applyFill="1" applyBorder="1" applyAlignment="1">
      <alignment horizontal="right"/>
    </xf>
    <xf numFmtId="4" fontId="13" fillId="0" borderId="17" xfId="0" applyNumberFormat="1" applyFont="1" applyBorder="1" applyAlignment="1"/>
    <xf numFmtId="0" fontId="13" fillId="0" borderId="17" xfId="0" applyFont="1" applyBorder="1" applyAlignment="1"/>
    <xf numFmtId="2" fontId="13" fillId="4" borderId="17" xfId="0" applyNumberFormat="1" applyFont="1" applyFill="1" applyBorder="1" applyAlignment="1">
      <alignment horizontal="right"/>
    </xf>
    <xf numFmtId="2" fontId="14" fillId="4" borderId="17" xfId="0" applyNumberFormat="1" applyFont="1" applyFill="1" applyBorder="1" applyAlignment="1">
      <alignment horizontal="right"/>
    </xf>
    <xf numFmtId="165" fontId="14" fillId="4" borderId="17" xfId="0" applyNumberFormat="1" applyFont="1" applyFill="1" applyBorder="1" applyAlignment="1">
      <alignment horizontal="right"/>
    </xf>
    <xf numFmtId="4" fontId="13" fillId="4" borderId="17" xfId="0" applyNumberFormat="1" applyFont="1" applyFill="1" applyBorder="1" applyAlignment="1">
      <alignment horizontal="right"/>
    </xf>
    <xf numFmtId="4" fontId="14" fillId="4" borderId="17" xfId="0" applyNumberFormat="1" applyFont="1" applyFill="1" applyBorder="1" applyAlignment="1">
      <alignment horizontal="right"/>
    </xf>
    <xf numFmtId="165" fontId="17" fillId="4" borderId="17" xfId="0" applyNumberFormat="1" applyFont="1" applyFill="1" applyBorder="1" applyAlignment="1">
      <alignment horizontal="right"/>
    </xf>
    <xf numFmtId="2" fontId="13" fillId="0" borderId="17" xfId="0" applyNumberFormat="1" applyFont="1" applyBorder="1" applyAlignment="1"/>
    <xf numFmtId="165" fontId="13" fillId="7" borderId="17" xfId="0" applyNumberFormat="1" applyFont="1" applyFill="1" applyBorder="1" applyAlignment="1"/>
    <xf numFmtId="2" fontId="13" fillId="0" borderId="17" xfId="0" applyNumberFormat="1" applyFont="1" applyBorder="1" applyAlignment="1">
      <alignment horizontal="right"/>
    </xf>
    <xf numFmtId="165" fontId="17" fillId="7" borderId="17" xfId="0" applyNumberFormat="1" applyFont="1" applyFill="1" applyBorder="1" applyAlignment="1">
      <alignment horizontal="right"/>
    </xf>
    <xf numFmtId="165" fontId="13" fillId="0" borderId="17" xfId="0" applyNumberFormat="1" applyFont="1" applyBorder="1" applyAlignment="1"/>
    <xf numFmtId="165" fontId="14" fillId="7" borderId="17" xfId="0" applyNumberFormat="1" applyFont="1" applyFill="1" applyBorder="1" applyAlignment="1">
      <alignment horizontal="right"/>
    </xf>
    <xf numFmtId="0" fontId="13" fillId="0" borderId="17" xfId="0" applyFont="1" applyBorder="1"/>
    <xf numFmtId="4" fontId="12" fillId="0" borderId="17" xfId="0" applyNumberFormat="1" applyFont="1" applyBorder="1" applyAlignment="1">
      <alignment horizontal="right"/>
    </xf>
    <xf numFmtId="4" fontId="12" fillId="4" borderId="17" xfId="0" applyNumberFormat="1" applyFont="1" applyFill="1" applyBorder="1" applyAlignment="1">
      <alignment horizontal="right"/>
    </xf>
    <xf numFmtId="165" fontId="12" fillId="4" borderId="17" xfId="0" applyNumberFormat="1" applyFont="1" applyFill="1" applyBorder="1"/>
    <xf numFmtId="0" fontId="20" fillId="7" borderId="17" xfId="0" applyFont="1" applyFill="1" applyBorder="1"/>
    <xf numFmtId="0" fontId="2" fillId="0" borderId="17" xfId="0" applyFont="1" applyBorder="1" applyAlignment="1">
      <alignment horizontal="center"/>
    </xf>
    <xf numFmtId="165" fontId="13" fillId="0" borderId="17" xfId="0" applyNumberFormat="1" applyFont="1" applyBorder="1" applyAlignment="1">
      <alignment horizontal="right"/>
    </xf>
    <xf numFmtId="0" fontId="2" fillId="4" borderId="17" xfId="0" applyFont="1" applyFill="1" applyBorder="1" applyAlignment="1"/>
    <xf numFmtId="0" fontId="3" fillId="4" borderId="17" xfId="0" applyFont="1" applyFill="1" applyBorder="1" applyAlignment="1"/>
    <xf numFmtId="4" fontId="13" fillId="4" borderId="17" xfId="0" applyNumberFormat="1" applyFont="1" applyFill="1" applyBorder="1"/>
    <xf numFmtId="0" fontId="3" fillId="4" borderId="17" xfId="0" applyFont="1" applyFill="1" applyBorder="1"/>
    <xf numFmtId="165" fontId="13" fillId="4" borderId="17" xfId="0" applyNumberFormat="1" applyFont="1" applyFill="1" applyBorder="1"/>
    <xf numFmtId="165" fontId="12" fillId="4" borderId="17" xfId="0" applyNumberFormat="1" applyFont="1" applyFill="1" applyBorder="1" applyAlignment="1">
      <alignment horizontal="right"/>
    </xf>
    <xf numFmtId="2" fontId="12" fillId="4" borderId="17" xfId="0" applyNumberFormat="1" applyFont="1" applyFill="1" applyBorder="1" applyAlignment="1">
      <alignment horizontal="right"/>
    </xf>
    <xf numFmtId="0" fontId="2" fillId="6" borderId="17" xfId="0" applyFont="1" applyFill="1" applyBorder="1"/>
    <xf numFmtId="4" fontId="12" fillId="6" borderId="17" xfId="0" applyNumberFormat="1" applyFont="1" applyFill="1" applyBorder="1"/>
    <xf numFmtId="4" fontId="13" fillId="6" borderId="17" xfId="0" applyNumberFormat="1" applyFont="1" applyFill="1" applyBorder="1"/>
    <xf numFmtId="165" fontId="13" fillId="0" borderId="0" xfId="0" applyNumberFormat="1" applyFont="1" applyBorder="1"/>
    <xf numFmtId="165" fontId="13" fillId="5" borderId="0" xfId="0" applyNumberFormat="1" applyFont="1" applyFill="1" applyBorder="1"/>
    <xf numFmtId="165" fontId="12" fillId="5" borderId="0" xfId="0" applyNumberFormat="1" applyFont="1" applyFill="1" applyBorder="1" applyAlignment="1">
      <alignment horizontal="right"/>
    </xf>
    <xf numFmtId="4" fontId="13" fillId="0" borderId="2" xfId="0" applyNumberFormat="1" applyFont="1" applyBorder="1" applyAlignment="1">
      <alignment horizontal="right"/>
    </xf>
    <xf numFmtId="0" fontId="3" fillId="0" borderId="2" xfId="0" applyFont="1" applyBorder="1" applyAlignment="1"/>
    <xf numFmtId="0" fontId="40" fillId="0" borderId="0" xfId="0" applyFont="1"/>
    <xf numFmtId="37" fontId="41" fillId="8" borderId="17" xfId="0" applyNumberFormat="1" applyFont="1" applyFill="1" applyBorder="1"/>
    <xf numFmtId="37" fontId="41" fillId="7" borderId="0" xfId="0" applyNumberFormat="1" applyFont="1" applyFill="1" applyBorder="1"/>
    <xf numFmtId="0" fontId="16" fillId="0" borderId="7" xfId="0" applyFont="1" applyBorder="1"/>
    <xf numFmtId="37" fontId="0" fillId="0" borderId="6" xfId="0" applyNumberFormat="1" applyBorder="1" applyAlignment="1">
      <alignment horizontal="right"/>
    </xf>
    <xf numFmtId="0" fontId="33" fillId="0" borderId="1" xfId="0" applyFont="1" applyBorder="1"/>
    <xf numFmtId="0" fontId="8" fillId="0" borderId="7" xfId="0" applyFont="1" applyBorder="1"/>
    <xf numFmtId="0" fontId="0" fillId="0" borderId="7" xfId="0" applyBorder="1"/>
    <xf numFmtId="0" fontId="14" fillId="0" borderId="7" xfId="0" applyFont="1" applyBorder="1"/>
    <xf numFmtId="0" fontId="14" fillId="0" borderId="0" xfId="0" applyFont="1"/>
    <xf numFmtId="41" fontId="30" fillId="0" borderId="3" xfId="0" applyNumberFormat="1" applyFont="1" applyBorder="1"/>
    <xf numFmtId="37" fontId="2" fillId="4" borderId="9" xfId="0" applyNumberFormat="1" applyFont="1" applyFill="1" applyBorder="1" applyAlignment="1">
      <alignment horizontal="right"/>
    </xf>
    <xf numFmtId="41" fontId="10" fillId="4" borderId="9" xfId="0" applyNumberFormat="1" applyFont="1" applyFill="1" applyBorder="1" applyAlignment="1">
      <alignment horizontal="right"/>
    </xf>
    <xf numFmtId="0" fontId="0" fillId="0" borderId="0" xfId="0"/>
    <xf numFmtId="41" fontId="3" fillId="0" borderId="3" xfId="0" applyNumberFormat="1" applyFont="1" applyBorder="1"/>
    <xf numFmtId="41" fontId="10" fillId="6" borderId="10" xfId="0" applyNumberFormat="1" applyFont="1" applyFill="1" applyBorder="1"/>
    <xf numFmtId="1" fontId="42" fillId="0" borderId="3" xfId="0" applyNumberFormat="1" applyFont="1" applyBorder="1" applyAlignment="1">
      <alignment horizontal="right"/>
    </xf>
    <xf numFmtId="1" fontId="1" fillId="0" borderId="3" xfId="0" applyNumberFormat="1" applyFont="1" applyBorder="1"/>
    <xf numFmtId="1" fontId="10" fillId="3" borderId="9" xfId="0" applyNumberFormat="1" applyFont="1" applyFill="1" applyBorder="1" applyAlignment="1">
      <alignment horizontal="right"/>
    </xf>
    <xf numFmtId="1" fontId="8" fillId="0" borderId="0" xfId="0" applyNumberFormat="1" applyFont="1" applyAlignment="1">
      <alignment horizontal="right"/>
    </xf>
    <xf numFmtId="1" fontId="2" fillId="0" borderId="3" xfId="0" applyNumberFormat="1" applyFont="1" applyBorder="1"/>
    <xf numFmtId="37" fontId="30" fillId="0" borderId="6" xfId="0" applyNumberFormat="1" applyFont="1" applyBorder="1" applyAlignment="1">
      <alignment horizontal="right"/>
    </xf>
    <xf numFmtId="37" fontId="30" fillId="7" borderId="6" xfId="0" applyNumberFormat="1" applyFont="1" applyFill="1" applyBorder="1" applyAlignment="1">
      <alignment horizontal="right"/>
    </xf>
    <xf numFmtId="37" fontId="43" fillId="0" borderId="9" xfId="0" applyNumberFormat="1" applyFont="1" applyBorder="1" applyAlignment="1">
      <alignment horizontal="right"/>
    </xf>
    <xf numFmtId="37" fontId="43" fillId="0" borderId="3" xfId="0" applyNumberFormat="1" applyFont="1" applyBorder="1" applyAlignment="1">
      <alignment horizontal="right"/>
    </xf>
    <xf numFmtId="37" fontId="43" fillId="0" borderId="10" xfId="0" applyNumberFormat="1" applyFont="1" applyBorder="1" applyAlignment="1">
      <alignment horizontal="right"/>
    </xf>
    <xf numFmtId="165" fontId="44" fillId="0" borderId="5" xfId="0" applyNumberFormat="1" applyFont="1" applyBorder="1" applyAlignment="1">
      <alignment horizontal="right"/>
    </xf>
    <xf numFmtId="0" fontId="8" fillId="0" borderId="5" xfId="0" applyFont="1" applyBorder="1"/>
    <xf numFmtId="37" fontId="43" fillId="0" borderId="8" xfId="0" applyNumberFormat="1" applyFont="1" applyBorder="1" applyAlignment="1">
      <alignment horizontal="right"/>
    </xf>
    <xf numFmtId="165" fontId="30" fillId="0" borderId="5" xfId="0" applyNumberFormat="1" applyFont="1" applyBorder="1"/>
    <xf numFmtId="37" fontId="43" fillId="0" borderId="7" xfId="0" applyNumberFormat="1" applyFont="1" applyBorder="1" applyAlignment="1">
      <alignment horizontal="right"/>
    </xf>
    <xf numFmtId="0" fontId="8" fillId="0" borderId="1" xfId="0" applyFont="1" applyBorder="1"/>
    <xf numFmtId="37" fontId="34" fillId="0" borderId="6" xfId="0" applyNumberFormat="1" applyFont="1" applyBorder="1"/>
    <xf numFmtId="0" fontId="8" fillId="0" borderId="1" xfId="0" applyFont="1" applyBorder="1" applyAlignment="1">
      <alignment horizontal="right"/>
    </xf>
    <xf numFmtId="37" fontId="30" fillId="0" borderId="6" xfId="0" applyNumberFormat="1" applyFont="1" applyBorder="1"/>
    <xf numFmtId="37" fontId="43" fillId="0" borderId="6" xfId="0" applyNumberFormat="1" applyFont="1" applyBorder="1" applyAlignment="1">
      <alignment horizontal="right"/>
    </xf>
    <xf numFmtId="37" fontId="2" fillId="3" borderId="9" xfId="0" applyNumberFormat="1" applyFont="1" applyFill="1" applyBorder="1" applyAlignment="1">
      <alignment horizontal="right"/>
    </xf>
    <xf numFmtId="0" fontId="11" fillId="0" borderId="14" xfId="0" applyFont="1" applyBorder="1"/>
    <xf numFmtId="0" fontId="8" fillId="0" borderId="14" xfId="0" applyFont="1" applyBorder="1"/>
    <xf numFmtId="0" fontId="2" fillId="5" borderId="5" xfId="0" applyFont="1" applyFill="1" applyBorder="1"/>
    <xf numFmtId="0" fontId="8" fillId="0" borderId="9" xfId="0" applyFont="1" applyBorder="1"/>
    <xf numFmtId="37" fontId="0" fillId="0" borderId="9" xfId="0" applyNumberFormat="1" applyBorder="1" applyAlignment="1">
      <alignment horizontal="right"/>
    </xf>
    <xf numFmtId="37" fontId="0" fillId="0" borderId="3" xfId="0" applyNumberFormat="1" applyBorder="1" applyAlignment="1">
      <alignment horizontal="right"/>
    </xf>
    <xf numFmtId="37" fontId="0" fillId="0" borderId="7" xfId="0" applyNumberFormat="1" applyBorder="1" applyAlignment="1">
      <alignment horizontal="right"/>
    </xf>
    <xf numFmtId="0" fontId="13" fillId="16" borderId="9" xfId="0" applyFont="1" applyFill="1" applyBorder="1" applyAlignment="1">
      <alignment horizontal="right"/>
    </xf>
    <xf numFmtId="0" fontId="37" fillId="17" borderId="9" xfId="0" applyFont="1" applyFill="1" applyBorder="1" applyAlignment="1"/>
    <xf numFmtId="44" fontId="30" fillId="17" borderId="9" xfId="1" applyFont="1" applyFill="1" applyBorder="1" applyAlignment="1"/>
    <xf numFmtId="44" fontId="30" fillId="18" borderId="9" xfId="1" applyFont="1" applyFill="1" applyBorder="1" applyAlignment="1"/>
    <xf numFmtId="44" fontId="30" fillId="0" borderId="10" xfId="1" applyFont="1" applyBorder="1" applyAlignment="1"/>
    <xf numFmtId="44" fontId="35" fillId="15" borderId="12" xfId="1" applyFont="1" applyFill="1" applyBorder="1" applyAlignment="1"/>
    <xf numFmtId="44" fontId="30" fillId="14" borderId="16" xfId="1" applyFont="1" applyFill="1" applyBorder="1" applyAlignment="1"/>
    <xf numFmtId="0" fontId="37" fillId="0" borderId="13" xfId="0" applyFont="1" applyBorder="1" applyAlignment="1">
      <alignment vertical="top" wrapText="1"/>
    </xf>
    <xf numFmtId="0" fontId="38" fillId="0" borderId="2" xfId="0" applyFont="1" applyBorder="1"/>
    <xf numFmtId="0" fontId="38" fillId="0" borderId="15" xfId="0" applyFont="1" applyBorder="1"/>
    <xf numFmtId="0" fontId="38" fillId="0" borderId="6" xfId="0" applyFont="1" applyBorder="1"/>
    <xf numFmtId="0" fontId="2" fillId="6" borderId="1" xfId="0" applyFont="1" applyFill="1" applyBorder="1" applyAlignment="1">
      <alignment horizontal="left"/>
    </xf>
    <xf numFmtId="0" fontId="16" fillId="0" borderId="7" xfId="0" applyFont="1" applyBorder="1"/>
    <xf numFmtId="0" fontId="8" fillId="0" borderId="1" xfId="0" applyFont="1" applyBorder="1"/>
    <xf numFmtId="0" fontId="3" fillId="0" borderId="1" xfId="0" applyFont="1" applyBorder="1"/>
    <xf numFmtId="0" fontId="2" fillId="4" borderId="1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16" fillId="0" borderId="6" xfId="0" applyFont="1" applyBorder="1"/>
    <xf numFmtId="4" fontId="45" fillId="0" borderId="0" xfId="0" applyNumberFormat="1" applyFont="1"/>
    <xf numFmtId="4" fontId="0" fillId="0" borderId="0" xfId="0" applyNumberFormat="1"/>
    <xf numFmtId="0" fontId="45" fillId="0" borderId="0" xfId="0" applyFont="1"/>
    <xf numFmtId="0" fontId="47" fillId="0" borderId="17" xfId="0" applyFont="1" applyBorder="1"/>
    <xf numFmtId="44" fontId="30" fillId="0" borderId="17" xfId="1" applyNumberFormat="1" applyFont="1" applyBorder="1" applyAlignment="1"/>
    <xf numFmtId="44" fontId="10" fillId="4" borderId="17" xfId="1" applyNumberFormat="1" applyFont="1" applyFill="1" applyBorder="1" applyAlignment="1">
      <alignment horizontal="right"/>
    </xf>
    <xf numFmtId="44" fontId="30" fillId="0" borderId="17" xfId="1" applyNumberFormat="1" applyFont="1" applyBorder="1"/>
    <xf numFmtId="44" fontId="43" fillId="0" borderId="17" xfId="0" applyNumberFormat="1" applyFont="1" applyBorder="1"/>
    <xf numFmtId="44" fontId="35" fillId="0" borderId="17" xfId="1" applyNumberFormat="1" applyFont="1" applyBorder="1"/>
    <xf numFmtId="44" fontId="30" fillId="7" borderId="17" xfId="1" applyNumberFormat="1" applyFont="1" applyFill="1" applyBorder="1"/>
    <xf numFmtId="44" fontId="46" fillId="0" borderId="17" xfId="1" applyNumberFormat="1" applyFont="1" applyBorder="1" applyAlignment="1">
      <alignment horizontal="right"/>
    </xf>
    <xf numFmtId="44" fontId="35" fillId="4" borderId="17" xfId="1" applyNumberFormat="1" applyFont="1" applyFill="1" applyBorder="1" applyAlignment="1">
      <alignment horizontal="right"/>
    </xf>
    <xf numFmtId="44" fontId="46" fillId="0" borderId="0" xfId="0" applyNumberFormat="1" applyFont="1"/>
    <xf numFmtId="0" fontId="47" fillId="0" borderId="17" xfId="0" applyFont="1" applyBorder="1" applyAlignment="1"/>
    <xf numFmtId="44" fontId="27" fillId="0" borderId="17" xfId="1" applyNumberFormat="1" applyFont="1" applyBorder="1"/>
    <xf numFmtId="44" fontId="32" fillId="0" borderId="17" xfId="1" applyNumberFormat="1" applyFont="1" applyBorder="1"/>
    <xf numFmtId="44" fontId="30" fillId="0" borderId="17" xfId="1" applyNumberFormat="1" applyFont="1" applyBorder="1" applyAlignment="1">
      <alignment horizontal="right"/>
    </xf>
    <xf numFmtId="44" fontId="43" fillId="0" borderId="0" xfId="0" applyNumberFormat="1" applyFont="1"/>
    <xf numFmtId="4" fontId="0" fillId="0" borderId="0" xfId="0" applyNumberFormat="1" applyFont="1" applyAlignment="1"/>
    <xf numFmtId="44" fontId="35" fillId="0" borderId="9" xfId="0" applyNumberFormat="1" applyFont="1" applyBorder="1" applyAlignment="1">
      <alignment horizontal="center"/>
    </xf>
    <xf numFmtId="44" fontId="30" fillId="0" borderId="9" xfId="0" applyNumberFormat="1" applyFont="1" applyBorder="1" applyAlignment="1"/>
    <xf numFmtId="44" fontId="30" fillId="19" borderId="9" xfId="0" applyNumberFormat="1" applyFont="1" applyFill="1" applyBorder="1" applyAlignment="1"/>
    <xf numFmtId="44" fontId="30" fillId="19" borderId="3" xfId="1" applyNumberFormat="1" applyFont="1" applyFill="1" applyBorder="1" applyAlignment="1"/>
    <xf numFmtId="44" fontId="30" fillId="19" borderId="9" xfId="1" applyNumberFormat="1" applyFont="1" applyFill="1" applyBorder="1" applyAlignment="1"/>
    <xf numFmtId="44" fontId="35" fillId="20" borderId="9" xfId="1" applyNumberFormat="1" applyFont="1" applyFill="1" applyBorder="1" applyAlignment="1"/>
    <xf numFmtId="44" fontId="35" fillId="20" borderId="9" xfId="1" applyNumberFormat="1" applyFont="1" applyFill="1" applyBorder="1" applyAlignment="1">
      <alignment horizontal="right"/>
    </xf>
    <xf numFmtId="44" fontId="43" fillId="0" borderId="0" xfId="0" applyNumberFormat="1" applyFont="1" applyAlignment="1"/>
    <xf numFmtId="44" fontId="35" fillId="0" borderId="9" xfId="0" applyNumberFormat="1" applyFont="1" applyBorder="1" applyAlignment="1"/>
    <xf numFmtId="0" fontId="35" fillId="4" borderId="16" xfId="0" applyFont="1" applyFill="1" applyBorder="1" applyAlignment="1"/>
    <xf numFmtId="168" fontId="2" fillId="3" borderId="8" xfId="0" applyNumberFormat="1" applyFont="1" applyFill="1" applyBorder="1" applyAlignment="1">
      <alignment horizontal="right"/>
    </xf>
    <xf numFmtId="168" fontId="2" fillId="3" borderId="3" xfId="0" applyNumberFormat="1" applyFont="1" applyFill="1" applyBorder="1" applyAlignment="1">
      <alignment horizontal="right"/>
    </xf>
    <xf numFmtId="168" fontId="2" fillId="3" borderId="17" xfId="0" applyNumberFormat="1" applyFont="1" applyFill="1" applyBorder="1" applyAlignment="1">
      <alignment horizontal="right"/>
    </xf>
    <xf numFmtId="168" fontId="3" fillId="0" borderId="8" xfId="0" applyNumberFormat="1" applyFont="1" applyBorder="1" applyAlignment="1"/>
    <xf numFmtId="0" fontId="3" fillId="0" borderId="10" xfId="0" applyFont="1" applyBorder="1"/>
    <xf numFmtId="44" fontId="3" fillId="0" borderId="8" xfId="0" applyNumberFormat="1" applyFont="1" applyBorder="1" applyAlignment="1">
      <alignment horizontal="center"/>
    </xf>
    <xf numFmtId="44" fontId="0" fillId="0" borderId="17" xfId="0" applyNumberFormat="1" applyFont="1" applyBorder="1" applyAlignment="1"/>
    <xf numFmtId="44" fontId="3" fillId="0" borderId="8" xfId="0" applyNumberFormat="1" applyFont="1" applyBorder="1" applyAlignment="1"/>
    <xf numFmtId="44" fontId="2" fillId="3" borderId="6" xfId="0" applyNumberFormat="1" applyFont="1" applyFill="1" applyBorder="1" applyAlignment="1">
      <alignment horizontal="center"/>
    </xf>
    <xf numFmtId="44" fontId="2" fillId="3" borderId="8" xfId="0" applyNumberFormat="1" applyFont="1" applyFill="1" applyBorder="1" applyAlignment="1">
      <alignment horizontal="center"/>
    </xf>
    <xf numFmtId="44" fontId="10" fillId="13" borderId="8" xfId="0" applyNumberFormat="1" applyFont="1" applyFill="1" applyBorder="1" applyAlignment="1">
      <alignment horizontal="right"/>
    </xf>
    <xf numFmtId="44" fontId="2" fillId="3" borderId="17" xfId="0" applyNumberFormat="1" applyFont="1" applyFill="1" applyBorder="1" applyAlignment="1">
      <alignment horizontal="center"/>
    </xf>
    <xf numFmtId="4" fontId="28" fillId="0" borderId="0" xfId="0" applyNumberFormat="1" applyFont="1" applyAlignment="1"/>
    <xf numFmtId="168" fontId="25" fillId="3" borderId="19" xfId="0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28" fillId="0" borderId="17" xfId="0" applyNumberFormat="1" applyFont="1" applyBorder="1" applyAlignment="1"/>
    <xf numFmtId="44" fontId="0" fillId="21" borderId="17" xfId="0" applyNumberFormat="1" applyFont="1" applyFill="1" applyBorder="1" applyAlignment="1"/>
    <xf numFmtId="44" fontId="3" fillId="0" borderId="13" xfId="0" applyNumberFormat="1" applyFont="1" applyBorder="1"/>
    <xf numFmtId="44" fontId="0" fillId="0" borderId="20" xfId="0" applyNumberFormat="1" applyFont="1" applyBorder="1" applyAlignment="1"/>
    <xf numFmtId="0" fontId="0" fillId="0" borderId="21" xfId="0" applyFont="1" applyBorder="1" applyAlignment="1"/>
    <xf numFmtId="44" fontId="10" fillId="13" borderId="17" xfId="0" applyNumberFormat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Q1001"/>
  <sheetViews>
    <sheetView zoomScaleNormal="100" workbookViewId="0">
      <selection activeCell="G3" sqref="G3"/>
    </sheetView>
  </sheetViews>
  <sheetFormatPr defaultColWidth="14.42578125" defaultRowHeight="15" customHeight="1"/>
  <cols>
    <col min="1" max="1" width="33.85546875" bestFit="1" customWidth="1"/>
    <col min="2" max="2" width="9.42578125" customWidth="1"/>
    <col min="3" max="4" width="12.7109375" bestFit="1" customWidth="1"/>
    <col min="5" max="5" width="7.85546875" customWidth="1"/>
    <col min="6" max="7" width="13.7109375" customWidth="1"/>
    <col min="8" max="8" width="11" customWidth="1"/>
    <col min="9" max="9" width="29.140625" bestFit="1" customWidth="1"/>
    <col min="10" max="10" width="13.7109375" bestFit="1" customWidth="1"/>
    <col min="11" max="11" width="14.28515625" bestFit="1" customWidth="1"/>
    <col min="12" max="12" width="12.28515625" bestFit="1" customWidth="1"/>
    <col min="13" max="13" width="8.7109375" bestFit="1" customWidth="1"/>
    <col min="14" max="14" width="14.28515625" style="282" bestFit="1" customWidth="1"/>
    <col min="15" max="15" width="13.28515625" style="282" customWidth="1"/>
  </cols>
  <sheetData>
    <row r="1" spans="1:17" ht="15.75" customHeight="1">
      <c r="A1" s="264" t="s">
        <v>0</v>
      </c>
      <c r="B1" s="265"/>
      <c r="C1" s="1">
        <v>2021</v>
      </c>
      <c r="D1" s="2">
        <v>2021</v>
      </c>
      <c r="F1" s="253">
        <v>2022</v>
      </c>
      <c r="G1" s="343">
        <v>2022</v>
      </c>
      <c r="H1" s="339"/>
      <c r="I1" s="251" t="s">
        <v>1</v>
      </c>
      <c r="J1" s="252"/>
      <c r="K1" s="253">
        <v>2021</v>
      </c>
      <c r="L1" s="254">
        <v>2021</v>
      </c>
      <c r="N1" s="305">
        <v>2022</v>
      </c>
      <c r="O1" s="306">
        <v>2022</v>
      </c>
      <c r="P1" s="249"/>
      <c r="Q1" s="249"/>
    </row>
    <row r="2" spans="1:17" ht="15.75" customHeight="1">
      <c r="A2" s="264"/>
      <c r="B2" s="265"/>
      <c r="C2" s="3" t="s">
        <v>2</v>
      </c>
      <c r="D2" s="4" t="s">
        <v>3</v>
      </c>
      <c r="F2" s="253" t="s">
        <v>4</v>
      </c>
      <c r="G2" s="343" t="s">
        <v>3</v>
      </c>
      <c r="H2" s="339"/>
      <c r="I2" s="255"/>
      <c r="J2" s="252"/>
      <c r="K2" s="253" t="s">
        <v>5</v>
      </c>
      <c r="L2" s="254" t="s">
        <v>3</v>
      </c>
      <c r="N2" s="271" t="s">
        <v>6</v>
      </c>
      <c r="O2" s="272" t="s">
        <v>3</v>
      </c>
      <c r="P2" s="249"/>
      <c r="Q2" s="249"/>
    </row>
    <row r="3" spans="1:17" ht="15.75" customHeight="1">
      <c r="A3" s="264" t="s">
        <v>7</v>
      </c>
      <c r="B3" s="265"/>
      <c r="C3" s="5"/>
      <c r="D3" s="6" t="s">
        <v>8</v>
      </c>
      <c r="F3" s="263"/>
      <c r="G3" s="491" t="s">
        <v>252</v>
      </c>
      <c r="H3" s="339"/>
      <c r="I3" s="251" t="s">
        <v>9</v>
      </c>
      <c r="J3" s="256"/>
      <c r="K3" s="256"/>
      <c r="L3" s="257" t="s">
        <v>8</v>
      </c>
      <c r="N3" s="273"/>
      <c r="O3" s="491" t="s">
        <v>252</v>
      </c>
      <c r="P3" s="249"/>
      <c r="Q3" s="249"/>
    </row>
    <row r="4" spans="1:17" ht="15.75" customHeight="1">
      <c r="A4" s="263" t="s">
        <v>10</v>
      </c>
      <c r="B4" s="266"/>
      <c r="C4" s="287">
        <v>2500</v>
      </c>
      <c r="D4" s="288">
        <v>2250</v>
      </c>
      <c r="E4" s="289"/>
      <c r="F4" s="284">
        <v>2500</v>
      </c>
      <c r="G4" s="494">
        <v>425</v>
      </c>
      <c r="H4" s="249"/>
      <c r="I4" s="258" t="s">
        <v>239</v>
      </c>
      <c r="J4" s="258"/>
      <c r="K4" s="274">
        <v>150</v>
      </c>
      <c r="L4" s="283"/>
      <c r="M4" s="250"/>
      <c r="N4" s="274">
        <v>500</v>
      </c>
      <c r="O4" s="502"/>
      <c r="P4" s="249"/>
      <c r="Q4" s="249"/>
    </row>
    <row r="5" spans="1:17" ht="15.75" customHeight="1">
      <c r="A5" s="259" t="s">
        <v>11</v>
      </c>
      <c r="B5" s="267" t="s">
        <v>12</v>
      </c>
      <c r="C5" s="291"/>
      <c r="D5" s="288">
        <v>23567.18</v>
      </c>
      <c r="E5" s="289"/>
      <c r="F5" s="284">
        <v>25000</v>
      </c>
      <c r="G5" s="495">
        <v>11380.78</v>
      </c>
      <c r="H5" s="249"/>
      <c r="I5" s="259" t="s">
        <v>14</v>
      </c>
      <c r="J5" s="259"/>
      <c r="K5" s="275">
        <v>1000</v>
      </c>
      <c r="L5" s="279">
        <v>1176</v>
      </c>
      <c r="M5" s="128"/>
      <c r="N5" s="275">
        <v>8500</v>
      </c>
      <c r="O5" s="495">
        <v>2786.83</v>
      </c>
      <c r="P5" s="261"/>
    </row>
    <row r="6" spans="1:17" ht="15.75" customHeight="1">
      <c r="A6" s="268"/>
      <c r="B6" s="267" t="s">
        <v>13</v>
      </c>
      <c r="C6" s="291"/>
      <c r="D6" s="288">
        <v>2648</v>
      </c>
      <c r="E6" s="289"/>
      <c r="F6" s="284">
        <v>2200</v>
      </c>
      <c r="G6" s="495">
        <v>548</v>
      </c>
      <c r="H6" s="249"/>
      <c r="I6" s="259" t="s">
        <v>19</v>
      </c>
      <c r="J6" s="259"/>
      <c r="K6" s="276">
        <v>1500</v>
      </c>
      <c r="L6" s="284"/>
      <c r="N6" s="276">
        <v>1500</v>
      </c>
      <c r="O6" s="494"/>
      <c r="P6" s="262"/>
      <c r="Q6" s="13"/>
    </row>
    <row r="7" spans="1:17" ht="15.75" customHeight="1">
      <c r="A7" s="268"/>
      <c r="B7" s="267" t="s">
        <v>15</v>
      </c>
      <c r="C7" s="291"/>
      <c r="D7" s="288">
        <v>11441.23</v>
      </c>
      <c r="E7" s="289"/>
      <c r="F7" s="284">
        <v>17000</v>
      </c>
      <c r="G7" s="495">
        <v>11706.38</v>
      </c>
      <c r="H7" s="341"/>
      <c r="I7" s="259" t="s">
        <v>21</v>
      </c>
      <c r="J7" s="259"/>
      <c r="K7" s="276">
        <v>0</v>
      </c>
      <c r="L7" s="277">
        <v>50</v>
      </c>
      <c r="N7" s="277">
        <v>50</v>
      </c>
      <c r="O7" s="494">
        <v>285.17</v>
      </c>
      <c r="P7" s="439" t="s">
        <v>254</v>
      </c>
      <c r="Q7" s="489">
        <v>285.17</v>
      </c>
    </row>
    <row r="8" spans="1:17" ht="15.75" customHeight="1">
      <c r="A8" s="268"/>
      <c r="B8" s="269" t="s">
        <v>16</v>
      </c>
      <c r="C8" s="292">
        <v>35000</v>
      </c>
      <c r="D8" s="293">
        <f>SUM(D4:D7)</f>
        <v>39906.410000000003</v>
      </c>
      <c r="E8" s="289"/>
      <c r="F8" s="344">
        <f>SUM(F4:F7)</f>
        <v>46700</v>
      </c>
      <c r="G8" s="496">
        <f>SUM(G4:G7)</f>
        <v>24060.16</v>
      </c>
      <c r="H8" s="341"/>
      <c r="I8" s="258" t="s">
        <v>22</v>
      </c>
      <c r="J8" s="258"/>
      <c r="K8" s="278">
        <v>0</v>
      </c>
      <c r="L8" s="283"/>
      <c r="M8" s="250"/>
      <c r="N8" s="278">
        <v>50</v>
      </c>
      <c r="O8" s="503"/>
      <c r="P8" s="439" t="s">
        <v>255</v>
      </c>
      <c r="Q8" s="489">
        <v>229.31</v>
      </c>
    </row>
    <row r="9" spans="1:17" ht="15.75" customHeight="1">
      <c r="A9" s="259" t="s">
        <v>17</v>
      </c>
      <c r="B9" s="267" t="s">
        <v>18</v>
      </c>
      <c r="C9" s="291"/>
      <c r="D9" s="295">
        <v>1106</v>
      </c>
      <c r="E9" s="289"/>
      <c r="F9" s="279">
        <v>1000</v>
      </c>
      <c r="G9" s="494"/>
      <c r="H9" s="341"/>
      <c r="I9" s="259" t="s">
        <v>23</v>
      </c>
      <c r="J9" s="259"/>
      <c r="K9" s="276">
        <v>589</v>
      </c>
      <c r="L9" s="277"/>
      <c r="N9" s="276"/>
      <c r="O9" s="494"/>
      <c r="P9" s="439" t="s">
        <v>256</v>
      </c>
      <c r="Q9" s="489">
        <v>82.67</v>
      </c>
    </row>
    <row r="10" spans="1:17" ht="15.75" customHeight="1">
      <c r="A10" s="268"/>
      <c r="B10" s="267" t="s">
        <v>20</v>
      </c>
      <c r="C10" s="291"/>
      <c r="D10" s="295">
        <v>16481</v>
      </c>
      <c r="E10" s="289"/>
      <c r="F10" s="279">
        <v>12000</v>
      </c>
      <c r="G10" s="494"/>
      <c r="H10" s="341"/>
      <c r="I10" s="259" t="s">
        <v>25</v>
      </c>
      <c r="J10" s="259"/>
      <c r="K10" s="279">
        <v>750</v>
      </c>
      <c r="L10" s="279">
        <v>721.15</v>
      </c>
      <c r="N10" s="279">
        <v>5000</v>
      </c>
      <c r="O10" s="492">
        <v>4500</v>
      </c>
      <c r="P10" s="439" t="s">
        <v>257</v>
      </c>
      <c r="Q10" s="489">
        <v>1458.9599999999998</v>
      </c>
    </row>
    <row r="11" spans="1:17" ht="15.75" customHeight="1">
      <c r="A11" s="268"/>
      <c r="B11" s="267" t="s">
        <v>15</v>
      </c>
      <c r="C11" s="291"/>
      <c r="D11" s="295">
        <v>2468</v>
      </c>
      <c r="E11" s="289"/>
      <c r="F11" s="279">
        <v>3000</v>
      </c>
      <c r="G11" s="494"/>
      <c r="H11" s="342"/>
      <c r="I11" s="259" t="s">
        <v>27</v>
      </c>
      <c r="J11" s="259"/>
      <c r="K11" s="279">
        <v>500</v>
      </c>
      <c r="L11" s="285"/>
      <c r="N11" s="279">
        <v>4800</v>
      </c>
      <c r="O11" s="494">
        <v>1628.33</v>
      </c>
      <c r="P11" s="439" t="s">
        <v>25</v>
      </c>
      <c r="Q11" s="489">
        <v>6128.33</v>
      </c>
    </row>
    <row r="12" spans="1:17" ht="15.75" customHeight="1">
      <c r="A12" s="268"/>
      <c r="B12" s="270" t="s">
        <v>16</v>
      </c>
      <c r="C12" s="292">
        <v>17000</v>
      </c>
      <c r="D12" s="294">
        <f>SUM(D9:D11)</f>
        <v>20055</v>
      </c>
      <c r="E12" s="289"/>
      <c r="F12" s="280">
        <v>16000</v>
      </c>
      <c r="G12" s="500">
        <v>12547.33</v>
      </c>
      <c r="H12" s="342"/>
      <c r="I12" s="259" t="s">
        <v>29</v>
      </c>
      <c r="J12" s="259"/>
      <c r="K12" s="276">
        <v>0</v>
      </c>
      <c r="L12" s="284"/>
      <c r="N12" s="276">
        <v>0</v>
      </c>
      <c r="O12" s="494"/>
      <c r="P12" s="490" t="s">
        <v>258</v>
      </c>
      <c r="Q12" s="488">
        <v>9396.89</v>
      </c>
    </row>
    <row r="13" spans="1:17" ht="15.75" customHeight="1">
      <c r="A13" s="259" t="s">
        <v>24</v>
      </c>
      <c r="B13" s="259"/>
      <c r="C13" s="296">
        <v>450</v>
      </c>
      <c r="D13" s="290">
        <v>880</v>
      </c>
      <c r="E13" s="289"/>
      <c r="F13" s="345">
        <v>1000</v>
      </c>
      <c r="G13" s="497">
        <v>10.84</v>
      </c>
      <c r="H13" s="342"/>
      <c r="I13" s="259" t="s">
        <v>31</v>
      </c>
      <c r="J13" s="259"/>
      <c r="K13" s="273"/>
      <c r="L13" s="284"/>
      <c r="N13" s="273"/>
      <c r="O13" s="494"/>
      <c r="P13" s="439"/>
      <c r="Q13" s="439"/>
    </row>
    <row r="14" spans="1:17" ht="15.75" customHeight="1">
      <c r="A14" s="259" t="s">
        <v>28</v>
      </c>
      <c r="B14" s="259"/>
      <c r="C14" s="297">
        <v>0</v>
      </c>
      <c r="D14" s="290"/>
      <c r="E14" s="289"/>
      <c r="F14" s="276"/>
      <c r="G14" s="494"/>
      <c r="H14" s="342"/>
      <c r="I14" s="259"/>
      <c r="J14" s="259" t="s">
        <v>33</v>
      </c>
      <c r="K14" s="276">
        <v>300</v>
      </c>
      <c r="L14" s="284"/>
      <c r="N14" s="276">
        <v>300</v>
      </c>
      <c r="O14" s="494"/>
      <c r="P14" s="490" t="s">
        <v>251</v>
      </c>
      <c r="Q14" s="439"/>
    </row>
    <row r="15" spans="1:17" ht="15.75" customHeight="1">
      <c r="A15" s="259" t="s">
        <v>30</v>
      </c>
      <c r="B15" s="259"/>
      <c r="C15" s="297">
        <v>0</v>
      </c>
      <c r="D15" s="290"/>
      <c r="E15" s="289"/>
      <c r="F15" s="276"/>
      <c r="G15" s="494"/>
      <c r="H15" s="342"/>
      <c r="I15" s="259"/>
      <c r="J15" s="259" t="s">
        <v>34</v>
      </c>
      <c r="K15" s="276">
        <v>75</v>
      </c>
      <c r="L15" s="284"/>
      <c r="N15" s="276">
        <v>75</v>
      </c>
      <c r="O15" s="494"/>
      <c r="P15" s="439" t="s">
        <v>259</v>
      </c>
      <c r="Q15" s="489">
        <v>720</v>
      </c>
    </row>
    <row r="16" spans="1:17" ht="15.75" customHeight="1">
      <c r="A16" s="259" t="s">
        <v>32</v>
      </c>
      <c r="B16" s="259"/>
      <c r="C16" s="297">
        <v>150</v>
      </c>
      <c r="D16" s="290"/>
      <c r="E16" s="289"/>
      <c r="F16" s="276"/>
      <c r="G16" s="494"/>
      <c r="H16" s="342"/>
      <c r="I16" s="259"/>
      <c r="J16" s="259" t="s">
        <v>36</v>
      </c>
      <c r="K16" s="276">
        <v>75</v>
      </c>
      <c r="L16" s="284"/>
      <c r="N16" s="276">
        <v>75</v>
      </c>
      <c r="O16" s="494"/>
      <c r="P16" s="439" t="s">
        <v>260</v>
      </c>
      <c r="Q16" s="489">
        <v>930.09</v>
      </c>
    </row>
    <row r="17" spans="1:17" ht="15.75" customHeight="1">
      <c r="A17" s="501" t="s">
        <v>253</v>
      </c>
      <c r="B17" s="259"/>
      <c r="C17" s="298">
        <v>0</v>
      </c>
      <c r="D17" s="299"/>
      <c r="E17" s="289"/>
      <c r="F17" s="344">
        <v>5000</v>
      </c>
      <c r="G17" s="498">
        <v>5000</v>
      </c>
      <c r="H17" s="342"/>
      <c r="I17" s="259"/>
      <c r="J17" s="259" t="s">
        <v>38</v>
      </c>
      <c r="K17" s="276">
        <v>75</v>
      </c>
      <c r="L17" s="284"/>
      <c r="N17" s="276">
        <v>75</v>
      </c>
      <c r="O17" s="494"/>
      <c r="P17" s="439" t="s">
        <v>261</v>
      </c>
      <c r="Q17" s="489">
        <v>510</v>
      </c>
    </row>
    <row r="18" spans="1:17" ht="15.75" customHeight="1">
      <c r="A18" s="259" t="s">
        <v>35</v>
      </c>
      <c r="B18" s="259"/>
      <c r="C18" s="298">
        <v>0</v>
      </c>
      <c r="D18" s="299"/>
      <c r="E18" s="289"/>
      <c r="F18" s="276"/>
      <c r="G18" s="494"/>
      <c r="H18" s="342"/>
      <c r="I18" s="259"/>
      <c r="J18" s="259" t="s">
        <v>40</v>
      </c>
      <c r="K18" s="276">
        <v>75</v>
      </c>
      <c r="L18" s="284"/>
      <c r="N18" s="276">
        <v>75</v>
      </c>
      <c r="O18" s="494"/>
      <c r="Q18" s="506">
        <f>SUM(Q15:Q17)</f>
        <v>2160.09</v>
      </c>
    </row>
    <row r="19" spans="1:17" ht="15.75" customHeight="1">
      <c r="A19" s="259" t="s">
        <v>37</v>
      </c>
      <c r="B19" s="259"/>
      <c r="C19" s="300">
        <v>100</v>
      </c>
      <c r="D19" s="299"/>
      <c r="E19" s="289"/>
      <c r="F19" s="276"/>
      <c r="G19" s="494"/>
      <c r="H19" s="342"/>
      <c r="I19" s="259" t="s">
        <v>41</v>
      </c>
      <c r="J19" s="259"/>
      <c r="K19" s="276">
        <v>0</v>
      </c>
      <c r="L19" s="284"/>
      <c r="N19" s="276">
        <v>0</v>
      </c>
      <c r="O19" s="494"/>
      <c r="Q19" s="488">
        <v>9396.89</v>
      </c>
    </row>
    <row r="20" spans="1:17" ht="15.75" customHeight="1">
      <c r="A20" s="259" t="s">
        <v>39</v>
      </c>
      <c r="B20" s="259"/>
      <c r="C20" s="297">
        <v>0</v>
      </c>
      <c r="D20" s="301"/>
      <c r="E20" s="289"/>
      <c r="F20" s="276"/>
      <c r="G20" s="494"/>
      <c r="H20" s="342"/>
      <c r="I20" s="259" t="s">
        <v>43</v>
      </c>
      <c r="J20" s="259"/>
      <c r="K20" s="279">
        <v>500</v>
      </c>
      <c r="L20" s="284"/>
      <c r="N20" s="279">
        <v>500</v>
      </c>
      <c r="O20" s="494"/>
      <c r="Q20" s="506">
        <f>SUM(Q18:Q19)</f>
        <v>11556.98</v>
      </c>
    </row>
    <row r="21" spans="1:17" ht="15.75" customHeight="1">
      <c r="A21" s="260"/>
      <c r="B21" s="259"/>
      <c r="C21" s="302"/>
      <c r="D21" s="302"/>
      <c r="E21" s="289"/>
      <c r="F21" s="285"/>
      <c r="G21" s="494"/>
      <c r="H21" s="342"/>
      <c r="I21" s="259" t="s">
        <v>44</v>
      </c>
      <c r="J21" s="259"/>
      <c r="K21" s="279">
        <v>225</v>
      </c>
      <c r="L21" s="284">
        <v>67</v>
      </c>
      <c r="M21" s="8"/>
      <c r="N21" s="279">
        <v>135</v>
      </c>
      <c r="O21" s="504">
        <v>229.31</v>
      </c>
    </row>
    <row r="22" spans="1:17" ht="15.75" customHeight="1">
      <c r="A22" s="264" t="s">
        <v>42</v>
      </c>
      <c r="B22" s="265"/>
      <c r="C22" s="303">
        <f>SUM(C6:C21)</f>
        <v>52700</v>
      </c>
      <c r="D22" s="304">
        <f>SUM(D8:D21)</f>
        <v>80896.41</v>
      </c>
      <c r="E22" s="340"/>
      <c r="F22" s="346">
        <f>SUM(F8:F21)</f>
        <v>84700</v>
      </c>
      <c r="G22" s="499">
        <f>SUM(G8:G21)</f>
        <v>41618.329999999994</v>
      </c>
      <c r="H22" s="342"/>
      <c r="I22" s="259" t="s">
        <v>45</v>
      </c>
      <c r="J22" s="259"/>
      <c r="K22" s="279">
        <v>0</v>
      </c>
      <c r="L22" s="284"/>
      <c r="N22" s="279">
        <v>0</v>
      </c>
      <c r="O22" s="494"/>
    </row>
    <row r="23" spans="1:17" ht="15.75" customHeight="1">
      <c r="B23" s="249"/>
      <c r="C23" s="249"/>
      <c r="D23" s="249"/>
      <c r="E23" s="249"/>
      <c r="F23" s="249"/>
      <c r="G23" s="249"/>
      <c r="H23" s="249"/>
      <c r="I23" s="259" t="s">
        <v>46</v>
      </c>
      <c r="J23" s="259"/>
      <c r="K23" s="279">
        <v>300</v>
      </c>
      <c r="L23" s="284"/>
      <c r="N23" s="279">
        <v>1500</v>
      </c>
      <c r="O23" s="495">
        <v>1458.9599999999998</v>
      </c>
    </row>
    <row r="24" spans="1:17" ht="15.75" customHeight="1">
      <c r="A24" s="439"/>
      <c r="B24" s="488"/>
      <c r="C24" s="249"/>
      <c r="D24" s="249"/>
      <c r="E24" s="249"/>
      <c r="F24" s="249"/>
      <c r="G24" s="249"/>
      <c r="H24" s="249"/>
      <c r="I24" s="259" t="s">
        <v>47</v>
      </c>
      <c r="J24" s="259"/>
      <c r="K24" s="279">
        <v>100</v>
      </c>
      <c r="L24" s="284">
        <v>66.13</v>
      </c>
      <c r="M24" s="8"/>
      <c r="N24" s="279">
        <v>75</v>
      </c>
      <c r="O24" s="494">
        <v>82.67</v>
      </c>
    </row>
    <row r="25" spans="1:17" ht="15.75" customHeight="1">
      <c r="A25" s="439"/>
      <c r="B25" s="489"/>
      <c r="C25" s="249"/>
      <c r="D25" s="249"/>
      <c r="E25" s="249"/>
      <c r="F25" s="249"/>
      <c r="G25" s="249"/>
      <c r="H25" s="249"/>
      <c r="I25" s="259" t="s">
        <v>48</v>
      </c>
      <c r="J25" s="259"/>
      <c r="K25" s="279">
        <v>450</v>
      </c>
      <c r="L25" s="284"/>
      <c r="N25" s="279">
        <v>200</v>
      </c>
      <c r="O25" s="494"/>
    </row>
    <row r="26" spans="1:17" ht="15.75" customHeight="1">
      <c r="A26" s="439"/>
      <c r="B26" s="489"/>
      <c r="C26" s="249"/>
      <c r="D26" s="249"/>
      <c r="E26" s="249"/>
      <c r="F26" s="249"/>
      <c r="G26" s="249"/>
      <c r="H26" s="249"/>
      <c r="I26" s="259" t="s">
        <v>49</v>
      </c>
      <c r="J26" s="259"/>
      <c r="K26" s="279">
        <v>14500</v>
      </c>
      <c r="L26" s="279">
        <v>1625</v>
      </c>
      <c r="M26" s="19" t="s">
        <v>50</v>
      </c>
      <c r="N26" s="279">
        <v>14500</v>
      </c>
      <c r="O26" s="494"/>
    </row>
    <row r="27" spans="1:17" ht="15.75" customHeight="1">
      <c r="A27" s="490"/>
      <c r="B27" s="439"/>
      <c r="C27" s="249"/>
      <c r="D27" s="249"/>
      <c r="E27" s="249"/>
      <c r="F27" s="249"/>
      <c r="G27" s="249"/>
      <c r="H27" s="249"/>
      <c r="I27" s="258" t="s">
        <v>51</v>
      </c>
      <c r="J27" s="258"/>
      <c r="K27" s="278">
        <v>0</v>
      </c>
      <c r="L27" s="286"/>
      <c r="M27" s="250"/>
      <c r="N27" s="278">
        <v>2200</v>
      </c>
      <c r="O27" s="502"/>
    </row>
    <row r="28" spans="1:17" ht="15.75" customHeight="1">
      <c r="A28" s="439"/>
      <c r="B28" s="488"/>
      <c r="C28" s="249"/>
      <c r="D28" s="249"/>
      <c r="E28" s="249"/>
      <c r="F28" s="249"/>
      <c r="G28" s="249"/>
      <c r="H28" s="249"/>
      <c r="I28" s="259" t="s">
        <v>52</v>
      </c>
      <c r="J28" s="259"/>
      <c r="K28" s="279">
        <v>900</v>
      </c>
      <c r="L28" s="284"/>
      <c r="N28" s="279">
        <v>1300</v>
      </c>
      <c r="O28" s="494"/>
    </row>
    <row r="29" spans="1:17" ht="15.75" customHeight="1">
      <c r="A29" s="439"/>
      <c r="B29" s="439"/>
      <c r="C29" s="249"/>
      <c r="D29" s="249"/>
      <c r="E29" s="249"/>
      <c r="F29" s="249"/>
      <c r="G29" s="249"/>
      <c r="H29" s="249"/>
      <c r="I29" s="259" t="s">
        <v>53</v>
      </c>
      <c r="J29" s="259"/>
      <c r="K29" s="279">
        <v>1000</v>
      </c>
      <c r="L29" s="284"/>
      <c r="N29" s="279">
        <v>1000</v>
      </c>
      <c r="O29" s="494"/>
    </row>
    <row r="30" spans="1:17" ht="15.75" customHeight="1">
      <c r="A30" s="490"/>
      <c r="B30" s="439"/>
      <c r="C30" s="249"/>
      <c r="D30" s="249"/>
      <c r="E30" s="249"/>
      <c r="F30" s="249"/>
      <c r="G30" s="249"/>
      <c r="H30" s="249"/>
      <c r="I30" s="501" t="s">
        <v>253</v>
      </c>
      <c r="J30" s="259"/>
      <c r="K30" s="279">
        <v>0</v>
      </c>
      <c r="L30" s="277"/>
      <c r="N30" s="280">
        <v>5000</v>
      </c>
      <c r="O30" s="494">
        <v>2160</v>
      </c>
      <c r="P30" s="237"/>
    </row>
    <row r="31" spans="1:17" ht="15.75" customHeight="1">
      <c r="A31" s="439"/>
      <c r="B31" s="489"/>
      <c r="C31" s="249"/>
      <c r="D31" s="249"/>
      <c r="E31" s="249"/>
      <c r="F31" s="249"/>
      <c r="G31" s="249"/>
      <c r="H31" s="249"/>
      <c r="I31" s="260" t="s">
        <v>54</v>
      </c>
      <c r="J31" s="259"/>
      <c r="K31" s="279"/>
      <c r="L31" s="277"/>
      <c r="N31" s="280">
        <v>8300</v>
      </c>
      <c r="O31" s="494"/>
    </row>
    <row r="32" spans="1:17" ht="15.75" customHeight="1">
      <c r="A32" s="439"/>
      <c r="B32" s="489"/>
      <c r="C32" s="249"/>
      <c r="D32" s="249"/>
      <c r="E32" s="249"/>
      <c r="F32" s="249"/>
      <c r="G32" s="249"/>
      <c r="H32" s="249"/>
      <c r="I32" s="259" t="s">
        <v>55</v>
      </c>
      <c r="J32" s="259"/>
      <c r="K32" s="279">
        <v>1000</v>
      </c>
      <c r="L32" s="284"/>
      <c r="N32" s="279">
        <v>1000</v>
      </c>
      <c r="O32" s="494"/>
    </row>
    <row r="33" spans="1:15" ht="15.75" customHeight="1">
      <c r="A33" s="439"/>
      <c r="B33" s="489"/>
      <c r="C33" s="249"/>
      <c r="D33" s="249"/>
      <c r="E33" s="249"/>
      <c r="F33" s="249"/>
      <c r="G33" s="249"/>
      <c r="H33" s="249"/>
      <c r="I33" s="251" t="s">
        <v>56</v>
      </c>
      <c r="J33" s="252"/>
      <c r="K33" s="346">
        <f>SUM(K4:K32)</f>
        <v>24064</v>
      </c>
      <c r="L33" s="281">
        <f>SUM(L4:L32)</f>
        <v>3705.28</v>
      </c>
      <c r="N33" s="346">
        <f>SUM(N4:N32)</f>
        <v>56710</v>
      </c>
      <c r="O33" s="493">
        <f>SUM(O4:O32)</f>
        <v>13131.269999999999</v>
      </c>
    </row>
    <row r="34" spans="1:15" ht="15.75" customHeight="1">
      <c r="A34" s="439"/>
      <c r="B34" s="489"/>
      <c r="C34" s="22"/>
      <c r="D34" s="13"/>
      <c r="H34" s="20"/>
    </row>
    <row r="35" spans="1:15" ht="15.75" customHeight="1">
      <c r="A35" s="490"/>
      <c r="B35" s="488"/>
      <c r="C35" s="22"/>
      <c r="D35" s="13"/>
      <c r="H35" s="20"/>
    </row>
    <row r="36" spans="1:15" ht="15.75" customHeight="1">
      <c r="A36" s="439"/>
      <c r="B36" s="489"/>
      <c r="C36" s="22"/>
      <c r="D36" s="13"/>
      <c r="H36" s="20"/>
    </row>
    <row r="37" spans="1:15" ht="15.75" customHeight="1">
      <c r="A37" s="490"/>
      <c r="B37" s="489"/>
      <c r="H37" s="23"/>
    </row>
    <row r="38" spans="1:15" ht="15.75" customHeight="1">
      <c r="A38" s="439"/>
      <c r="B38" s="489"/>
      <c r="H38" s="18"/>
    </row>
    <row r="39" spans="1:15" ht="15.75" customHeight="1">
      <c r="A39" s="490"/>
      <c r="B39" s="488"/>
      <c r="H39" s="24"/>
      <c r="I39" s="24"/>
      <c r="K39" s="25"/>
      <c r="L39" s="25"/>
    </row>
    <row r="40" spans="1:15" ht="15.75" customHeight="1">
      <c r="A40" s="439"/>
      <c r="B40" s="439"/>
      <c r="D40" s="26"/>
    </row>
    <row r="41" spans="1:15" ht="15.75" customHeight="1">
      <c r="A41" s="490"/>
      <c r="B41" s="439"/>
      <c r="D41" s="26"/>
    </row>
    <row r="42" spans="1:15" ht="15.75" customHeight="1">
      <c r="A42" s="439"/>
      <c r="B42" s="489"/>
    </row>
    <row r="43" spans="1:15" ht="15.75" customHeight="1">
      <c r="A43" s="439"/>
      <c r="B43" s="439"/>
    </row>
    <row r="44" spans="1:15" ht="15.75" customHeight="1">
      <c r="A44" s="490"/>
      <c r="B44" s="488"/>
    </row>
    <row r="45" spans="1:15" ht="15.75" customHeight="1"/>
    <row r="46" spans="1:15" ht="15.75" customHeight="1"/>
    <row r="47" spans="1:15" ht="15.75" customHeight="1"/>
    <row r="48" spans="1:1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Q1000"/>
  <sheetViews>
    <sheetView topLeftCell="A35" zoomScaleNormal="100" workbookViewId="0">
      <selection activeCell="N11" sqref="N11"/>
    </sheetView>
  </sheetViews>
  <sheetFormatPr defaultColWidth="14.42578125" defaultRowHeight="15" customHeight="1"/>
  <cols>
    <col min="1" max="1" width="24.5703125" style="249" customWidth="1"/>
    <col min="2" max="2" width="32.42578125" style="249" bestFit="1" customWidth="1"/>
    <col min="3" max="4" width="17.140625" style="249" bestFit="1" customWidth="1"/>
    <col min="5" max="6" width="16.7109375" style="249" bestFit="1" customWidth="1"/>
    <col min="7" max="7" width="17.140625" style="249" bestFit="1" customWidth="1"/>
    <col min="8" max="8" width="9.140625" style="249" bestFit="1" customWidth="1"/>
    <col min="9" max="9" width="17.42578125" style="249" bestFit="1" customWidth="1"/>
    <col min="10" max="10" width="17.140625" style="249" bestFit="1" customWidth="1"/>
    <col min="11" max="11" width="14.42578125" style="249"/>
    <col min="12" max="12" width="17.140625" style="249" bestFit="1" customWidth="1"/>
    <col min="13" max="13" width="14" style="514" customWidth="1"/>
  </cols>
  <sheetData>
    <row r="1" spans="1:15" ht="15.75" customHeight="1">
      <c r="A1" s="347" t="s">
        <v>58</v>
      </c>
      <c r="B1" s="348"/>
      <c r="C1" s="316">
        <v>2018</v>
      </c>
      <c r="D1" s="317">
        <v>2018</v>
      </c>
      <c r="E1" s="318">
        <v>2019</v>
      </c>
      <c r="F1" s="317">
        <v>2019</v>
      </c>
      <c r="G1" s="316">
        <v>2020</v>
      </c>
      <c r="H1" s="317">
        <v>2020</v>
      </c>
      <c r="I1" s="316">
        <v>2021</v>
      </c>
      <c r="J1" s="317">
        <v>2021</v>
      </c>
      <c r="K1" s="319"/>
      <c r="L1" s="316">
        <v>2022</v>
      </c>
      <c r="M1" s="507">
        <v>2022</v>
      </c>
    </row>
    <row r="2" spans="1:15" ht="15.75" customHeight="1">
      <c r="A2" s="347" t="s">
        <v>59</v>
      </c>
      <c r="B2" s="348"/>
      <c r="C2" s="320" t="s">
        <v>60</v>
      </c>
      <c r="D2" s="317" t="s">
        <v>3</v>
      </c>
      <c r="E2" s="321" t="s">
        <v>60</v>
      </c>
      <c r="F2" s="317" t="s">
        <v>3</v>
      </c>
      <c r="G2" s="322" t="s">
        <v>243</v>
      </c>
      <c r="H2" s="317" t="s">
        <v>3</v>
      </c>
      <c r="I2" s="322" t="s">
        <v>243</v>
      </c>
      <c r="J2" s="317" t="s">
        <v>3</v>
      </c>
      <c r="K2" s="319"/>
      <c r="L2" s="316" t="s">
        <v>6</v>
      </c>
      <c r="M2" s="507" t="s">
        <v>3</v>
      </c>
    </row>
    <row r="3" spans="1:15" ht="15.75" customHeight="1">
      <c r="A3" s="349"/>
      <c r="B3" s="350"/>
      <c r="C3" s="323"/>
      <c r="D3" s="323"/>
      <c r="E3" s="324"/>
      <c r="F3" s="323"/>
      <c r="G3" s="323"/>
      <c r="H3" s="323"/>
      <c r="I3" s="323"/>
      <c r="J3" s="317" t="s">
        <v>8</v>
      </c>
      <c r="K3" s="247"/>
      <c r="L3" s="325"/>
      <c r="M3" s="491" t="s">
        <v>252</v>
      </c>
    </row>
    <row r="4" spans="1:15" ht="15.75" customHeight="1">
      <c r="A4" s="351" t="s">
        <v>61</v>
      </c>
      <c r="B4" s="350"/>
      <c r="C4" s="310"/>
      <c r="D4" s="310"/>
      <c r="E4" s="310"/>
      <c r="F4" s="310"/>
      <c r="G4" s="310"/>
      <c r="H4" s="310"/>
      <c r="I4" s="310"/>
      <c r="J4" s="310"/>
      <c r="K4" s="309"/>
      <c r="L4" s="326"/>
      <c r="M4" s="508"/>
    </row>
    <row r="5" spans="1:15" ht="15.75" customHeight="1">
      <c r="A5" s="348" t="s">
        <v>62</v>
      </c>
      <c r="B5" s="348"/>
      <c r="C5" s="307">
        <v>5000</v>
      </c>
      <c r="D5" s="307">
        <v>4477.3999999999996</v>
      </c>
      <c r="E5" s="307">
        <v>4500</v>
      </c>
      <c r="F5" s="307">
        <v>6618.87</v>
      </c>
      <c r="G5" s="308"/>
      <c r="H5" s="309"/>
      <c r="I5" s="308">
        <v>1500</v>
      </c>
      <c r="J5" s="307">
        <v>2000</v>
      </c>
      <c r="K5" s="309"/>
      <c r="L5" s="327"/>
      <c r="M5" s="508"/>
    </row>
    <row r="6" spans="1:15" ht="15.75" customHeight="1">
      <c r="A6" s="348" t="s">
        <v>63</v>
      </c>
      <c r="B6" s="348"/>
      <c r="C6" s="307">
        <v>6750</v>
      </c>
      <c r="D6" s="307">
        <v>6484.55</v>
      </c>
      <c r="E6" s="307">
        <v>3500</v>
      </c>
      <c r="F6" s="307">
        <v>1840</v>
      </c>
      <c r="G6" s="307">
        <v>3500</v>
      </c>
      <c r="H6" s="309"/>
      <c r="I6" s="308">
        <v>3500</v>
      </c>
      <c r="J6" s="314">
        <v>3690</v>
      </c>
      <c r="K6" s="309"/>
      <c r="L6" s="327">
        <v>6500</v>
      </c>
      <c r="M6" s="505">
        <v>5301</v>
      </c>
    </row>
    <row r="7" spans="1:15" ht="15.75" customHeight="1">
      <c r="A7" s="348" t="s">
        <v>64</v>
      </c>
      <c r="B7" s="348"/>
      <c r="C7" s="308">
        <v>250</v>
      </c>
      <c r="D7" s="307">
        <v>0</v>
      </c>
      <c r="E7" s="308">
        <v>250</v>
      </c>
      <c r="F7" s="307">
        <v>1500</v>
      </c>
      <c r="G7" s="308">
        <v>1500</v>
      </c>
      <c r="H7" s="309"/>
      <c r="I7" s="308">
        <v>1500</v>
      </c>
      <c r="J7" s="309"/>
      <c r="K7" s="309"/>
      <c r="L7" s="327"/>
      <c r="M7" s="508"/>
    </row>
    <row r="8" spans="1:15" ht="15.75" customHeight="1">
      <c r="A8" s="347" t="s">
        <v>65</v>
      </c>
      <c r="B8" s="348"/>
      <c r="C8" s="328">
        <f t="shared" ref="C8:J8" si="0">SUM(C5:C7)</f>
        <v>12000</v>
      </c>
      <c r="D8" s="329">
        <f t="shared" si="0"/>
        <v>10961.95</v>
      </c>
      <c r="E8" s="328">
        <f t="shared" si="0"/>
        <v>8250</v>
      </c>
      <c r="F8" s="329">
        <f t="shared" si="0"/>
        <v>9958.869999999999</v>
      </c>
      <c r="G8" s="328">
        <f t="shared" si="0"/>
        <v>5000</v>
      </c>
      <c r="H8" s="329">
        <f t="shared" si="0"/>
        <v>0</v>
      </c>
      <c r="I8" s="328">
        <f t="shared" si="0"/>
        <v>6500</v>
      </c>
      <c r="J8" s="329">
        <f t="shared" si="0"/>
        <v>5690</v>
      </c>
      <c r="K8" s="309"/>
      <c r="L8" s="330">
        <v>6500</v>
      </c>
      <c r="M8" s="500">
        <v>5301</v>
      </c>
    </row>
    <row r="9" spans="1:15" ht="15.75" customHeight="1">
      <c r="A9" s="349"/>
      <c r="B9" s="349"/>
      <c r="C9" s="326"/>
      <c r="D9" s="326"/>
      <c r="E9" s="326"/>
      <c r="F9" s="326"/>
      <c r="G9" s="326"/>
      <c r="H9" s="326"/>
      <c r="I9" s="326"/>
      <c r="J9" s="326"/>
      <c r="K9" s="309"/>
      <c r="L9" s="326"/>
      <c r="M9" s="508"/>
    </row>
    <row r="10" spans="1:15" ht="15.75" customHeight="1">
      <c r="A10" s="351" t="s">
        <v>9</v>
      </c>
      <c r="B10" s="349"/>
      <c r="C10" s="326"/>
      <c r="D10" s="326"/>
      <c r="E10" s="326"/>
      <c r="F10" s="326"/>
      <c r="G10" s="326"/>
      <c r="H10" s="326"/>
      <c r="I10" s="326"/>
      <c r="J10" s="326"/>
      <c r="K10" s="309"/>
      <c r="L10" s="326"/>
      <c r="M10" s="508"/>
    </row>
    <row r="11" spans="1:15" ht="15.75" customHeight="1">
      <c r="A11" s="348" t="s">
        <v>66</v>
      </c>
      <c r="B11" s="348"/>
      <c r="C11" s="308">
        <v>985</v>
      </c>
      <c r="D11" s="307">
        <v>672</v>
      </c>
      <c r="E11" s="308">
        <v>1500</v>
      </c>
      <c r="F11" s="309"/>
      <c r="G11" s="308">
        <v>1500</v>
      </c>
      <c r="H11" s="309"/>
      <c r="I11" s="308">
        <v>0</v>
      </c>
      <c r="J11" s="309"/>
      <c r="K11" s="309"/>
      <c r="L11" s="327">
        <v>750</v>
      </c>
      <c r="M11" s="508"/>
    </row>
    <row r="12" spans="1:15" ht="15.75" customHeight="1">
      <c r="A12" s="350" t="s">
        <v>67</v>
      </c>
      <c r="B12" s="350"/>
      <c r="C12" s="310"/>
      <c r="D12" s="310"/>
      <c r="E12" s="310"/>
      <c r="F12" s="310"/>
      <c r="G12" s="310"/>
      <c r="H12" s="310"/>
      <c r="I12" s="310"/>
      <c r="J12" s="310"/>
      <c r="K12" s="309"/>
      <c r="L12" s="310"/>
      <c r="M12" s="508"/>
    </row>
    <row r="13" spans="1:15" ht="15.75" customHeight="1">
      <c r="A13" s="352"/>
      <c r="B13" s="352" t="s">
        <v>68</v>
      </c>
      <c r="C13" s="311">
        <v>0</v>
      </c>
      <c r="D13" s="311">
        <v>0</v>
      </c>
      <c r="E13" s="312"/>
      <c r="F13" s="312"/>
      <c r="G13" s="311">
        <v>0</v>
      </c>
      <c r="H13" s="312"/>
      <c r="I13" s="311">
        <v>0</v>
      </c>
      <c r="J13" s="312"/>
      <c r="K13" s="309"/>
      <c r="L13" s="312"/>
      <c r="M13" s="508"/>
    </row>
    <row r="14" spans="1:15" ht="15.75" customHeight="1">
      <c r="A14" s="352"/>
      <c r="B14" s="352" t="s">
        <v>69</v>
      </c>
      <c r="C14" s="311">
        <v>0</v>
      </c>
      <c r="D14" s="311">
        <v>0</v>
      </c>
      <c r="E14" s="312"/>
      <c r="F14" s="312"/>
      <c r="G14" s="311">
        <v>0</v>
      </c>
      <c r="H14" s="312"/>
      <c r="I14" s="311">
        <v>0</v>
      </c>
      <c r="J14" s="312"/>
      <c r="K14" s="309"/>
      <c r="L14" s="312"/>
      <c r="M14" s="508"/>
    </row>
    <row r="15" spans="1:15" ht="15.75" customHeight="1">
      <c r="A15" s="352"/>
      <c r="B15" s="352" t="s">
        <v>19</v>
      </c>
      <c r="C15" s="311">
        <v>0</v>
      </c>
      <c r="D15" s="311">
        <v>0</v>
      </c>
      <c r="E15" s="312"/>
      <c r="F15" s="312"/>
      <c r="G15" s="311">
        <v>0</v>
      </c>
      <c r="H15" s="312"/>
      <c r="I15" s="311">
        <v>0</v>
      </c>
      <c r="J15" s="312"/>
      <c r="K15" s="309"/>
      <c r="L15" s="312"/>
      <c r="M15" s="508"/>
      <c r="N15" s="439"/>
      <c r="O15" s="489"/>
    </row>
    <row r="16" spans="1:15" ht="15.75" customHeight="1">
      <c r="A16" s="350" t="s">
        <v>70</v>
      </c>
      <c r="B16" s="350"/>
      <c r="C16" s="310"/>
      <c r="D16" s="310"/>
      <c r="E16" s="310"/>
      <c r="F16" s="310"/>
      <c r="G16" s="310"/>
      <c r="H16" s="310"/>
      <c r="I16" s="310"/>
      <c r="J16" s="310"/>
      <c r="K16" s="309"/>
      <c r="L16" s="310"/>
      <c r="M16" s="508"/>
      <c r="N16" s="490"/>
      <c r="O16" s="439"/>
    </row>
    <row r="17" spans="1:15" ht="15.75" customHeight="1">
      <c r="A17" s="348"/>
      <c r="B17" s="348" t="s">
        <v>69</v>
      </c>
      <c r="C17" s="308">
        <v>3000</v>
      </c>
      <c r="D17" s="307">
        <v>4250</v>
      </c>
      <c r="E17" s="308">
        <v>3000</v>
      </c>
      <c r="F17" s="307">
        <v>2200</v>
      </c>
      <c r="G17" s="308">
        <v>6000</v>
      </c>
      <c r="H17" s="309"/>
      <c r="I17" s="308">
        <v>6000</v>
      </c>
      <c r="J17" s="307">
        <v>1050</v>
      </c>
      <c r="K17" s="309"/>
      <c r="L17" s="327">
        <v>5000</v>
      </c>
      <c r="M17" s="508"/>
      <c r="N17" s="439"/>
      <c r="O17" s="489"/>
    </row>
    <row r="18" spans="1:15" ht="15.75" customHeight="1">
      <c r="A18" s="348"/>
      <c r="B18" s="348" t="s">
        <v>71</v>
      </c>
      <c r="C18" s="308"/>
      <c r="D18" s="307"/>
      <c r="E18" s="308"/>
      <c r="F18" s="309"/>
      <c r="G18" s="308"/>
      <c r="H18" s="309"/>
      <c r="I18" s="308"/>
      <c r="J18" s="307">
        <v>100</v>
      </c>
      <c r="K18" s="309"/>
      <c r="L18" s="327"/>
      <c r="M18" s="508"/>
      <c r="N18" s="439"/>
      <c r="O18" s="489"/>
    </row>
    <row r="19" spans="1:15" ht="15.75" customHeight="1">
      <c r="A19" s="348"/>
      <c r="B19" s="348" t="s">
        <v>72</v>
      </c>
      <c r="C19" s="308">
        <v>2000</v>
      </c>
      <c r="D19" s="307">
        <v>0</v>
      </c>
      <c r="E19" s="308">
        <v>2000</v>
      </c>
      <c r="F19" s="309">
        <v>1700</v>
      </c>
      <c r="G19" s="308">
        <v>5000</v>
      </c>
      <c r="H19" s="309"/>
      <c r="I19" s="308">
        <v>5000</v>
      </c>
      <c r="J19" s="307">
        <v>4375</v>
      </c>
      <c r="K19" s="309"/>
      <c r="L19" s="327">
        <v>3500</v>
      </c>
      <c r="M19" s="508">
        <v>5750</v>
      </c>
      <c r="N19" s="439"/>
      <c r="O19" s="489"/>
    </row>
    <row r="20" spans="1:15" ht="15.75" customHeight="1">
      <c r="A20" s="348"/>
      <c r="B20" s="348" t="s">
        <v>73</v>
      </c>
      <c r="C20" s="308">
        <v>300</v>
      </c>
      <c r="D20" s="307">
        <v>1525.24</v>
      </c>
      <c r="E20" s="308">
        <v>1500</v>
      </c>
      <c r="F20" s="309">
        <v>901.02</v>
      </c>
      <c r="G20" s="308">
        <v>1500</v>
      </c>
      <c r="H20" s="309"/>
      <c r="I20" s="308">
        <v>1500</v>
      </c>
      <c r="J20" s="307">
        <v>520</v>
      </c>
      <c r="K20" s="309"/>
      <c r="L20" s="327">
        <v>1000</v>
      </c>
      <c r="M20" s="508">
        <v>489.23</v>
      </c>
      <c r="N20" s="439"/>
      <c r="O20" s="489"/>
    </row>
    <row r="21" spans="1:15" s="249" customFormat="1" ht="15.75" customHeight="1">
      <c r="A21" s="348"/>
      <c r="B21" s="348" t="s">
        <v>262</v>
      </c>
      <c r="C21" s="308"/>
      <c r="D21" s="307"/>
      <c r="E21" s="308"/>
      <c r="F21" s="309"/>
      <c r="G21" s="308"/>
      <c r="H21" s="309"/>
      <c r="I21" s="308"/>
      <c r="J21" s="307"/>
      <c r="K21" s="309"/>
      <c r="L21" s="327"/>
      <c r="M21" s="508">
        <v>771</v>
      </c>
      <c r="N21" s="439"/>
      <c r="O21" s="489"/>
    </row>
    <row r="22" spans="1:15" ht="15.75" customHeight="1">
      <c r="A22" s="348"/>
      <c r="B22" s="348" t="s">
        <v>74</v>
      </c>
      <c r="C22" s="308">
        <v>1500</v>
      </c>
      <c r="D22" s="307">
        <v>1662.25</v>
      </c>
      <c r="E22" s="308">
        <v>1500</v>
      </c>
      <c r="F22" s="309">
        <v>1400</v>
      </c>
      <c r="G22" s="308">
        <v>2000</v>
      </c>
      <c r="H22" s="309"/>
      <c r="I22" s="308">
        <v>2000</v>
      </c>
      <c r="J22" s="307">
        <v>1850</v>
      </c>
      <c r="K22" s="309"/>
      <c r="L22" s="327">
        <v>1850</v>
      </c>
      <c r="M22" s="508">
        <v>1750</v>
      </c>
      <c r="N22" s="439"/>
      <c r="O22" s="489"/>
    </row>
    <row r="23" spans="1:15" ht="15.75" customHeight="1">
      <c r="A23" s="348"/>
      <c r="B23" s="348" t="s">
        <v>75</v>
      </c>
      <c r="C23" s="308">
        <v>300</v>
      </c>
      <c r="D23" s="307">
        <v>875</v>
      </c>
      <c r="E23" s="308">
        <v>300</v>
      </c>
      <c r="F23" s="309">
        <v>647.5</v>
      </c>
      <c r="G23" s="308">
        <v>600</v>
      </c>
      <c r="H23" s="309"/>
      <c r="I23" s="308">
        <v>600</v>
      </c>
      <c r="J23" s="307">
        <v>320</v>
      </c>
      <c r="K23" s="309"/>
      <c r="L23" s="327">
        <v>600</v>
      </c>
      <c r="M23" s="508">
        <v>300</v>
      </c>
      <c r="N23" s="439"/>
      <c r="O23" s="489"/>
    </row>
    <row r="24" spans="1:15" ht="15.75" customHeight="1">
      <c r="A24" s="348"/>
      <c r="B24" s="348" t="s">
        <v>242</v>
      </c>
      <c r="C24" s="308"/>
      <c r="D24" s="307"/>
      <c r="E24" s="308"/>
      <c r="F24" s="309"/>
      <c r="G24" s="308"/>
      <c r="H24" s="309"/>
      <c r="I24" s="308"/>
      <c r="J24" s="307"/>
      <c r="K24" s="309"/>
      <c r="L24" s="327">
        <v>600</v>
      </c>
      <c r="M24" s="508"/>
      <c r="N24" s="490"/>
      <c r="O24" s="488"/>
    </row>
    <row r="25" spans="1:15" ht="15.75" customHeight="1">
      <c r="A25" s="348"/>
      <c r="B25" s="348" t="s">
        <v>76</v>
      </c>
      <c r="C25" s="308">
        <v>500</v>
      </c>
      <c r="D25" s="307">
        <v>0</v>
      </c>
      <c r="E25" s="308">
        <v>0</v>
      </c>
      <c r="F25" s="309">
        <v>415</v>
      </c>
      <c r="G25" s="308">
        <v>0</v>
      </c>
      <c r="H25" s="309"/>
      <c r="I25" s="308">
        <v>0</v>
      </c>
      <c r="J25" s="307">
        <v>500</v>
      </c>
      <c r="K25" s="309"/>
      <c r="L25" s="313"/>
      <c r="M25" s="508">
        <v>300</v>
      </c>
      <c r="N25" s="439"/>
      <c r="O25" s="489"/>
    </row>
    <row r="26" spans="1:15" ht="15.75" customHeight="1">
      <c r="A26" s="348"/>
      <c r="B26" s="348" t="s">
        <v>77</v>
      </c>
      <c r="C26" s="308"/>
      <c r="D26" s="309"/>
      <c r="E26" s="308"/>
      <c r="F26" s="309"/>
      <c r="G26" s="308"/>
      <c r="H26" s="309"/>
      <c r="I26" s="308">
        <v>0</v>
      </c>
      <c r="J26" s="307">
        <v>145</v>
      </c>
      <c r="K26" s="309"/>
      <c r="L26" s="327"/>
      <c r="M26" s="508"/>
      <c r="N26" s="490"/>
      <c r="O26" s="488"/>
    </row>
    <row r="27" spans="1:15" ht="15.75" customHeight="1">
      <c r="A27" s="348"/>
      <c r="B27" s="348" t="s">
        <v>78</v>
      </c>
      <c r="C27" s="308">
        <v>0</v>
      </c>
      <c r="D27" s="307">
        <v>0</v>
      </c>
      <c r="E27" s="308">
        <v>0</v>
      </c>
      <c r="F27" s="309"/>
      <c r="G27" s="308">
        <v>0</v>
      </c>
      <c r="H27" s="309"/>
      <c r="I27" s="308">
        <v>0</v>
      </c>
      <c r="J27" s="307">
        <v>439.58</v>
      </c>
      <c r="K27" s="309"/>
      <c r="L27" s="327"/>
      <c r="M27" s="508"/>
    </row>
    <row r="28" spans="1:15" ht="15.75" customHeight="1">
      <c r="A28" s="348"/>
      <c r="B28" s="348" t="s">
        <v>79</v>
      </c>
      <c r="C28" s="308">
        <v>0</v>
      </c>
      <c r="D28" s="307">
        <v>2497</v>
      </c>
      <c r="E28" s="308">
        <v>2500</v>
      </c>
      <c r="F28" s="309">
        <v>1750</v>
      </c>
      <c r="G28" s="308">
        <v>2500</v>
      </c>
      <c r="H28" s="309"/>
      <c r="I28" s="308">
        <v>2500</v>
      </c>
      <c r="J28" s="309"/>
      <c r="K28" s="309"/>
      <c r="L28" s="327"/>
      <c r="M28" s="508"/>
      <c r="N28" s="21"/>
    </row>
    <row r="29" spans="1:15" ht="15.75" customHeight="1">
      <c r="A29" s="348"/>
      <c r="B29" s="348" t="s">
        <v>19</v>
      </c>
      <c r="C29" s="308">
        <v>600</v>
      </c>
      <c r="D29" s="307">
        <v>323.77999999999997</v>
      </c>
      <c r="E29" s="308">
        <v>500</v>
      </c>
      <c r="F29" s="309">
        <v>243</v>
      </c>
      <c r="G29" s="308">
        <v>500</v>
      </c>
      <c r="H29" s="309"/>
      <c r="I29" s="308">
        <v>500</v>
      </c>
      <c r="J29" s="309"/>
      <c r="K29" s="309"/>
      <c r="L29" s="327">
        <v>300</v>
      </c>
      <c r="M29" s="508">
        <v>800</v>
      </c>
      <c r="N29" s="36"/>
    </row>
    <row r="30" spans="1:15" ht="15.75" customHeight="1">
      <c r="A30" s="353"/>
      <c r="B30" s="348" t="s">
        <v>80</v>
      </c>
      <c r="C30" s="308"/>
      <c r="D30" s="309"/>
      <c r="E30" s="308"/>
      <c r="F30" s="309"/>
      <c r="G30" s="308"/>
      <c r="H30" s="309"/>
      <c r="I30" s="308"/>
      <c r="J30" s="307">
        <v>95.29</v>
      </c>
      <c r="K30" s="309"/>
      <c r="L30" s="327"/>
      <c r="M30" s="508"/>
      <c r="N30" s="36"/>
    </row>
    <row r="31" spans="1:15" ht="15.75" customHeight="1">
      <c r="A31" s="353"/>
      <c r="B31" s="348" t="s">
        <v>81</v>
      </c>
      <c r="C31" s="308"/>
      <c r="D31" s="309"/>
      <c r="E31" s="308"/>
      <c r="F31" s="309"/>
      <c r="G31" s="308"/>
      <c r="H31" s="309"/>
      <c r="I31" s="308"/>
      <c r="J31" s="307">
        <v>227.5</v>
      </c>
      <c r="K31" s="309"/>
      <c r="L31" s="327"/>
      <c r="M31" s="508"/>
      <c r="N31" s="21"/>
    </row>
    <row r="32" spans="1:15" ht="15.75" customHeight="1">
      <c r="A32" s="353"/>
      <c r="B32" s="348" t="s">
        <v>82</v>
      </c>
      <c r="C32" s="308">
        <v>100</v>
      </c>
      <c r="D32" s="307">
        <v>0</v>
      </c>
      <c r="E32" s="308">
        <v>100</v>
      </c>
      <c r="F32" s="307">
        <v>0</v>
      </c>
      <c r="G32" s="308">
        <v>100</v>
      </c>
      <c r="H32" s="309"/>
      <c r="I32" s="308">
        <v>100</v>
      </c>
      <c r="J32" s="315"/>
      <c r="K32" s="309"/>
      <c r="L32" s="327">
        <v>150</v>
      </c>
      <c r="M32" s="508"/>
      <c r="N32" s="21"/>
    </row>
    <row r="33" spans="1:17" ht="15.75" customHeight="1">
      <c r="A33" s="353"/>
      <c r="B33" s="348" t="s">
        <v>68</v>
      </c>
      <c r="C33" s="308">
        <v>50</v>
      </c>
      <c r="D33" s="307">
        <v>0</v>
      </c>
      <c r="E33" s="308"/>
      <c r="F33" s="309">
        <v>0</v>
      </c>
      <c r="G33" s="308">
        <v>100</v>
      </c>
      <c r="H33" s="309"/>
      <c r="I33" s="308">
        <v>100</v>
      </c>
      <c r="J33" s="314">
        <v>50</v>
      </c>
      <c r="K33" s="309"/>
      <c r="L33" s="313"/>
      <c r="M33" s="508"/>
      <c r="N33" s="21"/>
    </row>
    <row r="34" spans="1:17" ht="15.75" customHeight="1">
      <c r="A34" s="353"/>
      <c r="B34" s="354" t="s">
        <v>83</v>
      </c>
      <c r="C34" s="308">
        <v>2000</v>
      </c>
      <c r="D34" s="314">
        <v>2000</v>
      </c>
      <c r="E34" s="308">
        <v>2000</v>
      </c>
      <c r="F34" s="314">
        <v>2000</v>
      </c>
      <c r="G34" s="308">
        <v>2000</v>
      </c>
      <c r="H34" s="315"/>
      <c r="I34" s="308">
        <v>2000</v>
      </c>
      <c r="J34" s="314">
        <v>1000</v>
      </c>
      <c r="K34" s="309"/>
      <c r="L34" s="327">
        <v>2000</v>
      </c>
      <c r="M34" s="508"/>
      <c r="N34" s="21"/>
    </row>
    <row r="35" spans="1:17" ht="15.75" customHeight="1">
      <c r="A35" s="353" t="s">
        <v>84</v>
      </c>
      <c r="B35" s="353"/>
      <c r="C35" s="331">
        <f t="shared" ref="C35:J35" si="1">SUM(C17:C34)</f>
        <v>10350</v>
      </c>
      <c r="D35" s="329">
        <f t="shared" si="1"/>
        <v>13133.27</v>
      </c>
      <c r="E35" s="331">
        <f t="shared" si="1"/>
        <v>13400</v>
      </c>
      <c r="F35" s="329">
        <f t="shared" si="1"/>
        <v>11256.52</v>
      </c>
      <c r="G35" s="331">
        <f t="shared" si="1"/>
        <v>20300</v>
      </c>
      <c r="H35" s="329">
        <f t="shared" si="1"/>
        <v>0</v>
      </c>
      <c r="I35" s="331">
        <f t="shared" si="1"/>
        <v>20300</v>
      </c>
      <c r="J35" s="329">
        <f t="shared" si="1"/>
        <v>10672.37</v>
      </c>
      <c r="K35" s="309"/>
      <c r="L35" s="332">
        <f>SUM(L17:L34)</f>
        <v>15000</v>
      </c>
      <c r="M35" s="515">
        <f>SUM(M17:M34)</f>
        <v>10160.23</v>
      </c>
    </row>
    <row r="36" spans="1:17" ht="15.75" customHeight="1">
      <c r="A36" s="348"/>
      <c r="B36" s="348"/>
      <c r="C36" s="307"/>
      <c r="D36" s="307"/>
      <c r="E36" s="307"/>
      <c r="F36" s="309"/>
      <c r="G36" s="307"/>
      <c r="H36" s="309"/>
      <c r="I36" s="307"/>
      <c r="J36" s="315"/>
      <c r="K36" s="309"/>
      <c r="L36" s="309"/>
      <c r="M36" s="508"/>
    </row>
    <row r="37" spans="1:17" ht="15.75" customHeight="1">
      <c r="A37" s="350" t="s">
        <v>85</v>
      </c>
      <c r="B37" s="350"/>
      <c r="C37" s="310" t="s">
        <v>57</v>
      </c>
      <c r="D37" s="310"/>
      <c r="E37" s="310"/>
      <c r="F37" s="310"/>
      <c r="G37" s="310"/>
      <c r="H37" s="310"/>
      <c r="I37" s="310"/>
      <c r="J37" s="310"/>
      <c r="K37" s="309"/>
      <c r="L37" s="310"/>
      <c r="M37" s="508"/>
    </row>
    <row r="38" spans="1:17" s="249" customFormat="1" ht="15.75" customHeight="1">
      <c r="A38" s="471"/>
      <c r="B38" s="471"/>
      <c r="C38" s="472"/>
      <c r="D38" s="472"/>
      <c r="E38" s="472"/>
      <c r="F38" s="472"/>
      <c r="G38" s="472"/>
      <c r="H38" s="472"/>
      <c r="I38" s="472"/>
      <c r="J38" s="472"/>
      <c r="K38" s="473"/>
      <c r="L38" s="472"/>
      <c r="M38" s="508"/>
    </row>
    <row r="39" spans="1:17" ht="15.75" customHeight="1">
      <c r="A39" s="350" t="s">
        <v>86</v>
      </c>
      <c r="B39" s="350"/>
      <c r="C39" s="310"/>
      <c r="D39" s="310"/>
      <c r="E39" s="310"/>
      <c r="F39" s="310"/>
      <c r="G39" s="310"/>
      <c r="H39" s="310"/>
      <c r="I39" s="310"/>
      <c r="J39" s="310"/>
      <c r="K39" s="309"/>
      <c r="L39" s="310"/>
      <c r="M39" s="508"/>
      <c r="N39" s="41"/>
      <c r="O39" s="41"/>
      <c r="P39" s="39"/>
      <c r="Q39" s="42"/>
    </row>
    <row r="40" spans="1:17" ht="15.75" customHeight="1">
      <c r="A40" s="348"/>
      <c r="B40" s="348" t="s">
        <v>19</v>
      </c>
      <c r="C40" s="308">
        <v>750</v>
      </c>
      <c r="D40" s="307">
        <v>572.75</v>
      </c>
      <c r="E40" s="308">
        <v>600</v>
      </c>
      <c r="F40" s="307">
        <v>331</v>
      </c>
      <c r="G40" s="311">
        <v>0</v>
      </c>
      <c r="H40" s="309"/>
      <c r="I40" s="311">
        <v>0</v>
      </c>
      <c r="J40" s="307">
        <v>273</v>
      </c>
      <c r="K40" s="309"/>
      <c r="L40" s="327"/>
      <c r="M40" s="508"/>
      <c r="N40" s="41"/>
      <c r="O40" s="41"/>
      <c r="P40" s="39"/>
      <c r="Q40" s="39"/>
    </row>
    <row r="41" spans="1:17" ht="15.75" customHeight="1">
      <c r="A41" s="348"/>
      <c r="B41" s="348" t="s">
        <v>87</v>
      </c>
      <c r="C41" s="308">
        <v>600</v>
      </c>
      <c r="D41" s="307">
        <v>600</v>
      </c>
      <c r="E41" s="308">
        <v>600</v>
      </c>
      <c r="F41" s="307">
        <v>600</v>
      </c>
      <c r="G41" s="311">
        <v>0</v>
      </c>
      <c r="H41" s="309"/>
      <c r="I41" s="311">
        <v>100</v>
      </c>
      <c r="J41" s="307">
        <v>50</v>
      </c>
      <c r="K41" s="309"/>
      <c r="L41" s="327"/>
      <c r="M41" s="508"/>
      <c r="N41" s="41"/>
      <c r="O41" s="41"/>
      <c r="P41" s="39"/>
      <c r="Q41" s="39"/>
    </row>
    <row r="42" spans="1:17" ht="15.75" customHeight="1">
      <c r="A42" s="348"/>
      <c r="B42" s="348" t="s">
        <v>88</v>
      </c>
      <c r="C42" s="308">
        <v>400</v>
      </c>
      <c r="D42" s="307">
        <v>500</v>
      </c>
      <c r="E42" s="308">
        <v>500</v>
      </c>
      <c r="F42" s="307">
        <v>0</v>
      </c>
      <c r="G42" s="311">
        <v>0</v>
      </c>
      <c r="H42" s="309"/>
      <c r="I42" s="311">
        <v>0</v>
      </c>
      <c r="J42" s="309"/>
      <c r="K42" s="309"/>
      <c r="L42" s="327"/>
      <c r="M42" s="508"/>
      <c r="N42" s="41"/>
      <c r="O42" s="41"/>
      <c r="P42" s="39"/>
      <c r="Q42" s="42"/>
    </row>
    <row r="43" spans="1:17" ht="15.75" customHeight="1">
      <c r="A43" s="348"/>
      <c r="B43" s="348" t="s">
        <v>89</v>
      </c>
      <c r="C43" s="308">
        <v>2200</v>
      </c>
      <c r="D43" s="307">
        <v>1468.58</v>
      </c>
      <c r="E43" s="308">
        <v>2000</v>
      </c>
      <c r="F43" s="307">
        <v>968.17</v>
      </c>
      <c r="G43" s="311">
        <v>0</v>
      </c>
      <c r="H43" s="309"/>
      <c r="I43" s="311">
        <v>0</v>
      </c>
      <c r="J43" s="307">
        <v>155.07</v>
      </c>
      <c r="K43" s="309"/>
      <c r="L43" s="327"/>
      <c r="M43" s="508"/>
      <c r="N43" s="41"/>
      <c r="O43" s="41"/>
      <c r="P43" s="39"/>
      <c r="Q43" s="39"/>
    </row>
    <row r="44" spans="1:17" ht="15.75" customHeight="1">
      <c r="A44" s="348"/>
      <c r="B44" s="348" t="s">
        <v>13</v>
      </c>
      <c r="C44" s="308">
        <v>1250</v>
      </c>
      <c r="D44" s="307">
        <v>0</v>
      </c>
      <c r="E44" s="308">
        <v>1500</v>
      </c>
      <c r="F44" s="307">
        <v>1905</v>
      </c>
      <c r="G44" s="311">
        <v>0</v>
      </c>
      <c r="H44" s="309"/>
      <c r="I44" s="311">
        <v>1000</v>
      </c>
      <c r="J44" s="307">
        <v>950</v>
      </c>
      <c r="K44" s="309"/>
      <c r="L44" s="327"/>
      <c r="M44" s="508"/>
      <c r="N44" s="44"/>
      <c r="O44" s="41"/>
      <c r="P44" s="39"/>
      <c r="Q44" s="42"/>
    </row>
    <row r="45" spans="1:17" ht="15.75" customHeight="1">
      <c r="A45" s="348"/>
      <c r="B45" s="348" t="s">
        <v>90</v>
      </c>
      <c r="C45" s="308">
        <v>4300</v>
      </c>
      <c r="D45" s="307">
        <v>3097.06</v>
      </c>
      <c r="E45" s="308">
        <v>3000</v>
      </c>
      <c r="F45" s="307">
        <v>3111.88</v>
      </c>
      <c r="G45" s="311">
        <v>0</v>
      </c>
      <c r="H45" s="309"/>
      <c r="I45" s="311">
        <v>1500</v>
      </c>
      <c r="J45" s="307">
        <v>1000</v>
      </c>
      <c r="K45" s="309"/>
      <c r="L45" s="327"/>
      <c r="M45" s="508"/>
      <c r="N45" s="41"/>
      <c r="O45" s="41"/>
      <c r="P45" s="39"/>
      <c r="Q45" s="39"/>
    </row>
    <row r="46" spans="1:17" ht="15.75" customHeight="1">
      <c r="A46" s="348"/>
      <c r="B46" s="348" t="s">
        <v>91</v>
      </c>
      <c r="C46" s="308">
        <v>1200</v>
      </c>
      <c r="D46" s="307">
        <v>1320</v>
      </c>
      <c r="E46" s="308">
        <v>1350</v>
      </c>
      <c r="F46" s="307">
        <v>1396.96</v>
      </c>
      <c r="G46" s="311">
        <v>0</v>
      </c>
      <c r="H46" s="309"/>
      <c r="I46" s="311">
        <v>1500</v>
      </c>
      <c r="J46" s="307">
        <v>1414.88</v>
      </c>
      <c r="K46" s="309"/>
      <c r="L46" s="327"/>
      <c r="M46" s="508"/>
      <c r="N46" s="41"/>
      <c r="O46" s="41"/>
      <c r="P46" s="39"/>
      <c r="Q46" s="39"/>
    </row>
    <row r="47" spans="1:17" ht="15.75" customHeight="1">
      <c r="A47" s="348"/>
      <c r="B47" s="348" t="s">
        <v>92</v>
      </c>
      <c r="C47" s="308">
        <v>1200</v>
      </c>
      <c r="D47" s="307">
        <v>1350</v>
      </c>
      <c r="E47" s="308">
        <v>0</v>
      </c>
      <c r="F47" s="307">
        <v>0</v>
      </c>
      <c r="G47" s="311">
        <v>0</v>
      </c>
      <c r="H47" s="309"/>
      <c r="I47" s="311">
        <v>0</v>
      </c>
      <c r="J47" s="309"/>
      <c r="K47" s="309"/>
      <c r="L47" s="327"/>
      <c r="M47" s="508"/>
      <c r="N47" s="41"/>
      <c r="O47" s="41"/>
      <c r="P47" s="39"/>
      <c r="Q47" s="39"/>
    </row>
    <row r="48" spans="1:17" ht="15.75" customHeight="1">
      <c r="A48" s="348"/>
      <c r="B48" s="348" t="s">
        <v>74</v>
      </c>
      <c r="C48" s="308">
        <v>3000</v>
      </c>
      <c r="D48" s="307">
        <v>3000</v>
      </c>
      <c r="E48" s="308">
        <v>3000</v>
      </c>
      <c r="F48" s="307">
        <v>2153.67</v>
      </c>
      <c r="G48" s="311">
        <v>0</v>
      </c>
      <c r="H48" s="309"/>
      <c r="I48" s="311">
        <v>1500</v>
      </c>
      <c r="J48" s="307">
        <v>1963.79</v>
      </c>
      <c r="K48" s="309"/>
      <c r="L48" s="327"/>
      <c r="M48" s="508"/>
      <c r="N48" s="41"/>
      <c r="O48" s="41"/>
      <c r="P48" s="39"/>
      <c r="Q48" s="39"/>
    </row>
    <row r="49" spans="1:17" ht="15.75" customHeight="1">
      <c r="A49" s="348"/>
      <c r="B49" s="348" t="s">
        <v>93</v>
      </c>
      <c r="C49" s="308">
        <v>300</v>
      </c>
      <c r="D49" s="307">
        <v>310</v>
      </c>
      <c r="E49" s="308">
        <v>310</v>
      </c>
      <c r="F49" s="307">
        <v>360</v>
      </c>
      <c r="G49" s="311">
        <v>0</v>
      </c>
      <c r="H49" s="309"/>
      <c r="I49" s="311">
        <v>425</v>
      </c>
      <c r="J49" s="307">
        <v>892.8</v>
      </c>
      <c r="K49" s="309"/>
      <c r="L49" s="327"/>
      <c r="M49" s="508"/>
      <c r="N49" s="41"/>
      <c r="O49" s="41"/>
      <c r="P49" s="39"/>
      <c r="Q49" s="39"/>
    </row>
    <row r="50" spans="1:17" ht="15.75" customHeight="1">
      <c r="A50" s="348"/>
      <c r="B50" s="348" t="s">
        <v>94</v>
      </c>
      <c r="C50" s="308">
        <v>500</v>
      </c>
      <c r="D50" s="307">
        <v>0</v>
      </c>
      <c r="E50" s="308">
        <v>0</v>
      </c>
      <c r="F50" s="307">
        <v>0</v>
      </c>
      <c r="G50" s="311">
        <v>0</v>
      </c>
      <c r="H50" s="309"/>
      <c r="I50" s="311">
        <v>0</v>
      </c>
      <c r="J50" s="309"/>
      <c r="K50" s="309"/>
      <c r="L50" s="327"/>
      <c r="M50" s="508"/>
      <c r="N50" s="41"/>
      <c r="O50" s="41"/>
      <c r="P50" s="39"/>
      <c r="Q50" s="39"/>
    </row>
    <row r="51" spans="1:17" ht="15.75" customHeight="1">
      <c r="A51" s="348" t="s">
        <v>95</v>
      </c>
      <c r="B51" s="348"/>
      <c r="C51" s="308">
        <v>2000</v>
      </c>
      <c r="D51" s="307">
        <v>0</v>
      </c>
      <c r="E51" s="308">
        <v>2000</v>
      </c>
      <c r="F51" s="333">
        <v>5695.59</v>
      </c>
      <c r="G51" s="311">
        <v>0</v>
      </c>
      <c r="H51" s="309"/>
      <c r="I51" s="311">
        <v>0</v>
      </c>
      <c r="J51" s="309"/>
      <c r="K51" s="309"/>
      <c r="L51" s="327"/>
      <c r="M51" s="508"/>
      <c r="N51" s="41"/>
      <c r="O51" s="41"/>
      <c r="P51" s="39"/>
      <c r="Q51" s="42"/>
    </row>
    <row r="52" spans="1:17" ht="15.75" customHeight="1">
      <c r="A52" s="355"/>
      <c r="B52" s="348" t="s">
        <v>96</v>
      </c>
      <c r="C52" s="308"/>
      <c r="D52" s="307"/>
      <c r="E52" s="308"/>
      <c r="F52" s="307"/>
      <c r="G52" s="311">
        <v>0</v>
      </c>
      <c r="H52" s="309"/>
      <c r="I52" s="334">
        <v>150</v>
      </c>
      <c r="J52" s="307">
        <v>60</v>
      </c>
      <c r="K52" s="309"/>
      <c r="L52" s="327"/>
      <c r="M52" s="508"/>
    </row>
    <row r="53" spans="1:17" ht="15.75" customHeight="1">
      <c r="A53" s="355"/>
      <c r="B53" s="356" t="s">
        <v>97</v>
      </c>
      <c r="C53" s="308"/>
      <c r="D53" s="307"/>
      <c r="E53" s="308"/>
      <c r="F53" s="309"/>
      <c r="G53" s="311"/>
      <c r="H53" s="309"/>
      <c r="I53" s="334"/>
      <c r="J53" s="307">
        <v>501.94</v>
      </c>
      <c r="K53" s="309"/>
      <c r="L53" s="327"/>
      <c r="M53" s="508"/>
    </row>
    <row r="54" spans="1:17" ht="15.75" customHeight="1">
      <c r="A54" s="477" t="s">
        <v>98</v>
      </c>
      <c r="B54" s="478"/>
      <c r="C54" s="308">
        <v>1000</v>
      </c>
      <c r="D54" s="307">
        <v>647.54999999999995</v>
      </c>
      <c r="E54" s="308">
        <v>1000</v>
      </c>
      <c r="F54" s="309"/>
      <c r="G54" s="311">
        <v>0</v>
      </c>
      <c r="H54" s="309"/>
      <c r="I54" s="334">
        <v>325</v>
      </c>
      <c r="J54" s="307">
        <v>160</v>
      </c>
      <c r="K54" s="309"/>
      <c r="L54" s="327"/>
      <c r="M54" s="508"/>
    </row>
    <row r="55" spans="1:17" ht="15.75" customHeight="1">
      <c r="A55" s="479"/>
      <c r="B55" s="480"/>
      <c r="C55" s="308"/>
      <c r="D55" s="309"/>
      <c r="E55" s="308"/>
      <c r="F55" s="309"/>
      <c r="G55" s="311"/>
      <c r="H55" s="309"/>
      <c r="I55" s="335"/>
      <c r="J55" s="309"/>
      <c r="K55" s="309"/>
      <c r="L55" s="327"/>
      <c r="M55" s="508"/>
      <c r="N55" s="46"/>
      <c r="O55" s="46"/>
    </row>
    <row r="56" spans="1:17" ht="15.75" customHeight="1">
      <c r="A56" s="347" t="s">
        <v>99</v>
      </c>
      <c r="B56" s="348"/>
      <c r="C56" s="328">
        <f t="shared" ref="C56:F56" si="2">SUM(C40:C55)</f>
        <v>18700</v>
      </c>
      <c r="D56" s="329">
        <f t="shared" si="2"/>
        <v>12865.939999999999</v>
      </c>
      <c r="E56" s="328">
        <f t="shared" si="2"/>
        <v>15860</v>
      </c>
      <c r="F56" s="329">
        <f t="shared" si="2"/>
        <v>16522.27</v>
      </c>
      <c r="G56" s="334"/>
      <c r="H56" s="309"/>
      <c r="I56" s="336">
        <f t="shared" ref="I56:J56" si="3">SUM(I40:I55)</f>
        <v>6500</v>
      </c>
      <c r="J56" s="329">
        <f t="shared" si="3"/>
        <v>7421.48</v>
      </c>
      <c r="K56" s="309"/>
      <c r="L56" s="327"/>
      <c r="M56" s="509"/>
      <c r="N56" s="48"/>
      <c r="O56" s="47"/>
    </row>
    <row r="57" spans="1:17" ht="15.75" customHeight="1">
      <c r="A57" s="348"/>
      <c r="B57" s="348"/>
      <c r="C57" s="308"/>
      <c r="D57" s="326"/>
      <c r="E57" s="308"/>
      <c r="F57" s="326"/>
      <c r="G57" s="335"/>
      <c r="H57" s="309"/>
      <c r="I57" s="335"/>
      <c r="J57" s="326"/>
      <c r="K57" s="309"/>
      <c r="L57" s="327"/>
      <c r="M57" s="509"/>
      <c r="N57" s="48"/>
      <c r="O57" s="47"/>
    </row>
    <row r="58" spans="1:17" ht="15.75" customHeight="1">
      <c r="A58" s="347" t="s">
        <v>68</v>
      </c>
      <c r="B58" s="348"/>
      <c r="C58" s="308"/>
      <c r="D58" s="326"/>
      <c r="E58" s="308"/>
      <c r="F58" s="326"/>
      <c r="G58" s="335"/>
      <c r="H58" s="309"/>
      <c r="I58" s="335"/>
      <c r="J58" s="326"/>
      <c r="K58" s="309"/>
      <c r="L58" s="476">
        <v>10000</v>
      </c>
      <c r="M58" s="509"/>
      <c r="N58" s="47"/>
      <c r="O58" s="48"/>
    </row>
    <row r="59" spans="1:17" s="249" customFormat="1" ht="15.75" customHeight="1">
      <c r="A59" s="347"/>
      <c r="B59" s="348"/>
      <c r="C59" s="308"/>
      <c r="D59" s="326"/>
      <c r="E59" s="308"/>
      <c r="F59" s="326"/>
      <c r="G59" s="335"/>
      <c r="H59" s="309"/>
      <c r="I59" s="335"/>
      <c r="J59" s="326"/>
      <c r="K59" s="474" t="s">
        <v>250</v>
      </c>
      <c r="L59" s="268"/>
      <c r="M59" s="510">
        <v>430</v>
      </c>
      <c r="N59" s="47"/>
      <c r="O59" s="48"/>
    </row>
    <row r="60" spans="1:17" ht="15.75" customHeight="1">
      <c r="A60" s="348"/>
      <c r="B60" s="348"/>
      <c r="C60" s="308"/>
      <c r="D60" s="326"/>
      <c r="E60" s="308"/>
      <c r="F60" s="326"/>
      <c r="G60" s="335"/>
      <c r="H60" s="309"/>
      <c r="I60" s="335"/>
      <c r="J60" s="326"/>
      <c r="K60" s="309" t="s">
        <v>248</v>
      </c>
      <c r="M60" s="511">
        <v>818.2</v>
      </c>
      <c r="N60" s="47"/>
      <c r="O60" s="48"/>
    </row>
    <row r="61" spans="1:17" s="249" customFormat="1" ht="15.75" customHeight="1">
      <c r="A61" s="347" t="s">
        <v>249</v>
      </c>
      <c r="B61" s="348"/>
      <c r="C61" s="308"/>
      <c r="D61" s="326"/>
      <c r="E61" s="308"/>
      <c r="F61" s="326"/>
      <c r="G61" s="335"/>
      <c r="H61" s="309"/>
      <c r="I61" s="335"/>
      <c r="J61" s="326"/>
      <c r="K61" s="474"/>
      <c r="L61" s="268"/>
      <c r="M61" s="510">
        <f>SUM(M59:M60)</f>
        <v>1248.2</v>
      </c>
      <c r="N61" s="47"/>
      <c r="O61" s="48"/>
    </row>
    <row r="62" spans="1:17" ht="15.75" customHeight="1">
      <c r="A62" s="347" t="s">
        <v>100</v>
      </c>
      <c r="B62" s="348"/>
      <c r="C62" s="336">
        <f>SUM(C35,C56)</f>
        <v>29050</v>
      </c>
      <c r="D62" s="329">
        <f>SUM(D35,D56)</f>
        <v>25999.21</v>
      </c>
      <c r="E62" s="336">
        <f>SUM(E35,E56)</f>
        <v>29260</v>
      </c>
      <c r="F62" s="329">
        <f>SUM(F35,F56)</f>
        <v>27778.79</v>
      </c>
      <c r="G62" s="336">
        <f>SUM(G35,G56)</f>
        <v>20300</v>
      </c>
      <c r="H62" s="309"/>
      <c r="I62" s="336">
        <f>SUM(I35,I56)</f>
        <v>26800</v>
      </c>
      <c r="J62" s="329">
        <f>SUM(J35,J56)</f>
        <v>18093.849999999999</v>
      </c>
      <c r="K62" s="309"/>
      <c r="L62" s="475">
        <f>SUM(L11+L35+L58)</f>
        <v>25750</v>
      </c>
      <c r="M62" s="512">
        <f>SUM(M11+M35+M61)</f>
        <v>11408.43</v>
      </c>
      <c r="N62" s="47"/>
      <c r="O62" s="8"/>
    </row>
    <row r="63" spans="1:17" ht="15.75" customHeight="1">
      <c r="A63" s="347" t="s">
        <v>101</v>
      </c>
      <c r="B63" s="348"/>
      <c r="C63" s="336">
        <f>C8-C62</f>
        <v>-17050</v>
      </c>
      <c r="D63" s="329">
        <f>D8-D62</f>
        <v>-15037.259999999998</v>
      </c>
      <c r="E63" s="336">
        <f>E8-E62</f>
        <v>-21010</v>
      </c>
      <c r="F63" s="329">
        <f>F8-F62</f>
        <v>-17819.920000000002</v>
      </c>
      <c r="G63" s="336">
        <f>G8-G62</f>
        <v>-15300</v>
      </c>
      <c r="H63" s="337">
        <f>H62-H8</f>
        <v>0</v>
      </c>
      <c r="I63" s="336">
        <f>I8-I62</f>
        <v>-20300</v>
      </c>
      <c r="J63" s="329">
        <f>J8-J62</f>
        <v>-12403.849999999999</v>
      </c>
      <c r="K63" s="309"/>
      <c r="L63" s="338">
        <f>L8-L62</f>
        <v>-19250</v>
      </c>
      <c r="M63" s="513">
        <f>M8-M62</f>
        <v>-6107.43</v>
      </c>
      <c r="N63" s="47"/>
      <c r="O63" s="8"/>
    </row>
    <row r="64" spans="1:17" ht="15.75" customHeight="1">
      <c r="L64" s="237"/>
      <c r="N64" s="47"/>
      <c r="O64" s="47"/>
    </row>
    <row r="65" spans="14:15" ht="15.75" customHeight="1">
      <c r="N65" s="47"/>
      <c r="O65" s="8"/>
    </row>
    <row r="66" spans="14:15" ht="15.75" customHeight="1">
      <c r="N66" s="49"/>
    </row>
    <row r="67" spans="14:15" ht="15.75" customHeight="1"/>
    <row r="68" spans="14:15" ht="15.75" customHeight="1"/>
    <row r="69" spans="14:15" ht="15.75" customHeight="1"/>
    <row r="70" spans="14:15" ht="15.75" customHeight="1"/>
    <row r="71" spans="14:15" ht="15.75" customHeight="1"/>
    <row r="72" spans="14:15" ht="15.75" customHeight="1"/>
    <row r="73" spans="14:15" ht="15.75" customHeight="1"/>
    <row r="74" spans="14:15" ht="15.75" customHeight="1"/>
    <row r="75" spans="14:15" ht="15.75" customHeight="1"/>
    <row r="76" spans="14:15" ht="15.75" customHeight="1"/>
    <row r="77" spans="14:15" ht="15.75" customHeight="1"/>
    <row r="78" spans="14:15" ht="15.75" customHeight="1"/>
    <row r="79" spans="14:15" ht="15.75" customHeight="1"/>
    <row r="80" spans="14:15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54:B55"/>
  </mergeCells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O1000"/>
  <sheetViews>
    <sheetView workbookViewId="0">
      <selection activeCell="D40" sqref="D40"/>
    </sheetView>
  </sheetViews>
  <sheetFormatPr defaultColWidth="14.42578125" defaultRowHeight="15" customHeight="1"/>
  <cols>
    <col min="1" max="1" width="24" customWidth="1"/>
    <col min="2" max="2" width="18.28515625" customWidth="1"/>
    <col min="3" max="4" width="11.28515625" customWidth="1"/>
    <col min="5" max="5" width="11.42578125" customWidth="1"/>
    <col min="6" max="6" width="10.42578125" customWidth="1"/>
    <col min="7" max="7" width="11" customWidth="1"/>
    <col min="8" max="8" width="9" customWidth="1"/>
    <col min="9" max="9" width="13" customWidth="1"/>
    <col min="10" max="10" width="12.42578125" customWidth="1"/>
  </cols>
  <sheetData>
    <row r="1" spans="1:15" ht="15.75" customHeight="1">
      <c r="A1" s="50" t="s">
        <v>102</v>
      </c>
      <c r="B1" s="18"/>
      <c r="C1" s="18"/>
      <c r="D1" s="18"/>
      <c r="E1" s="18"/>
      <c r="F1" s="18"/>
      <c r="G1" s="18"/>
    </row>
    <row r="2" spans="1:15" ht="15.75" customHeight="1">
      <c r="A2" s="18"/>
      <c r="B2" s="18"/>
      <c r="C2" s="18"/>
      <c r="D2" s="18"/>
      <c r="E2" s="18"/>
      <c r="F2" s="18"/>
      <c r="G2" s="18"/>
    </row>
    <row r="3" spans="1:15" ht="15.75" customHeight="1">
      <c r="A3" s="51" t="s">
        <v>103</v>
      </c>
      <c r="B3" s="52"/>
      <c r="C3" s="53">
        <v>2018</v>
      </c>
      <c r="D3" s="53">
        <v>2018</v>
      </c>
      <c r="E3" s="53">
        <v>2019</v>
      </c>
      <c r="F3" s="53">
        <v>2019</v>
      </c>
      <c r="G3" s="54">
        <v>2020</v>
      </c>
      <c r="H3" s="54">
        <v>2020</v>
      </c>
      <c r="I3" s="54">
        <v>2021</v>
      </c>
      <c r="J3" s="54">
        <v>2021</v>
      </c>
      <c r="K3" s="54"/>
      <c r="L3" s="54">
        <v>2022</v>
      </c>
      <c r="M3" s="54">
        <v>2022</v>
      </c>
      <c r="N3" s="28"/>
      <c r="O3" s="28"/>
    </row>
    <row r="4" spans="1:15" ht="15.75" customHeight="1">
      <c r="A4" s="55"/>
      <c r="B4" s="55"/>
      <c r="C4" s="29" t="s">
        <v>2</v>
      </c>
      <c r="D4" s="56" t="s">
        <v>3</v>
      </c>
      <c r="E4" s="29" t="s">
        <v>2</v>
      </c>
      <c r="F4" s="56" t="s">
        <v>3</v>
      </c>
      <c r="G4" s="29" t="s">
        <v>2</v>
      </c>
      <c r="H4" s="56" t="s">
        <v>3</v>
      </c>
      <c r="I4" s="29" t="s">
        <v>2</v>
      </c>
      <c r="J4" s="56" t="s">
        <v>3</v>
      </c>
      <c r="K4" s="29"/>
      <c r="L4" s="57" t="s">
        <v>6</v>
      </c>
      <c r="M4" s="58" t="s">
        <v>3</v>
      </c>
      <c r="N4" s="58"/>
      <c r="O4" s="58"/>
    </row>
    <row r="5" spans="1:15" ht="15.75" customHeight="1">
      <c r="A5" s="55"/>
      <c r="B5" s="55"/>
      <c r="C5" s="55"/>
      <c r="D5" s="59"/>
      <c r="E5" s="55"/>
      <c r="F5" s="59"/>
      <c r="G5" s="55"/>
      <c r="H5" s="60"/>
      <c r="I5" s="31"/>
      <c r="J5" s="61" t="s">
        <v>8</v>
      </c>
      <c r="K5" s="10"/>
      <c r="L5" s="12"/>
      <c r="M5" s="491" t="s">
        <v>252</v>
      </c>
      <c r="N5" s="12"/>
      <c r="O5" s="12"/>
    </row>
    <row r="6" spans="1:15" ht="15.75" customHeight="1">
      <c r="A6" s="62" t="s">
        <v>104</v>
      </c>
      <c r="B6" s="63"/>
      <c r="C6" s="64">
        <v>400</v>
      </c>
      <c r="D6" s="65">
        <v>400</v>
      </c>
      <c r="E6" s="64">
        <v>400</v>
      </c>
      <c r="F6" s="65">
        <v>400</v>
      </c>
      <c r="G6" s="64">
        <v>400</v>
      </c>
      <c r="H6" s="66"/>
      <c r="I6" s="67">
        <v>400</v>
      </c>
      <c r="J6" s="68">
        <v>400</v>
      </c>
      <c r="K6" s="69" t="s">
        <v>105</v>
      </c>
      <c r="L6" s="70">
        <v>400</v>
      </c>
      <c r="M6" s="12"/>
      <c r="N6" s="71" t="s">
        <v>104</v>
      </c>
      <c r="O6" s="55"/>
    </row>
    <row r="7" spans="1:15" ht="15.75" customHeight="1">
      <c r="A7" s="63" t="s">
        <v>106</v>
      </c>
      <c r="B7" s="63" t="s">
        <v>107</v>
      </c>
      <c r="C7" s="64">
        <v>4075</v>
      </c>
      <c r="D7" s="65">
        <v>4075</v>
      </c>
      <c r="E7" s="64">
        <v>4075</v>
      </c>
      <c r="F7" s="65">
        <v>4075</v>
      </c>
      <c r="G7" s="64">
        <v>4075</v>
      </c>
      <c r="H7" s="66"/>
      <c r="I7" s="67">
        <v>4075</v>
      </c>
      <c r="J7" s="68">
        <v>4075</v>
      </c>
      <c r="K7" s="69"/>
      <c r="L7" s="70">
        <v>4075</v>
      </c>
      <c r="M7" s="12"/>
      <c r="N7" s="55" t="s">
        <v>106</v>
      </c>
      <c r="O7" s="71" t="s">
        <v>107</v>
      </c>
    </row>
    <row r="8" spans="1:15" ht="15.75" customHeight="1">
      <c r="A8" s="63" t="s">
        <v>108</v>
      </c>
      <c r="B8" s="63" t="s">
        <v>107</v>
      </c>
      <c r="C8" s="64">
        <v>2050</v>
      </c>
      <c r="D8" s="65">
        <v>2050</v>
      </c>
      <c r="E8" s="64">
        <v>2050</v>
      </c>
      <c r="F8" s="65">
        <v>1850</v>
      </c>
      <c r="G8" s="64">
        <v>2050</v>
      </c>
      <c r="H8" s="66"/>
      <c r="I8" s="67">
        <v>2050</v>
      </c>
      <c r="J8" s="68">
        <v>2050</v>
      </c>
      <c r="K8" s="69"/>
      <c r="L8" s="70">
        <v>2050</v>
      </c>
      <c r="M8" s="12"/>
      <c r="N8" s="55" t="s">
        <v>108</v>
      </c>
      <c r="O8" s="71" t="s">
        <v>107</v>
      </c>
    </row>
    <row r="9" spans="1:15" ht="15.75" hidden="1" customHeight="1">
      <c r="A9" s="62" t="s">
        <v>109</v>
      </c>
      <c r="B9" s="63"/>
      <c r="C9" s="64">
        <v>280</v>
      </c>
      <c r="D9" s="65">
        <v>0</v>
      </c>
      <c r="E9" s="64">
        <v>280</v>
      </c>
      <c r="F9" s="65">
        <v>0</v>
      </c>
      <c r="G9" s="64">
        <v>0</v>
      </c>
      <c r="H9" s="66"/>
      <c r="I9" s="67">
        <v>0</v>
      </c>
      <c r="J9" s="68"/>
      <c r="K9" s="16"/>
      <c r="L9" s="55"/>
      <c r="M9" s="12"/>
      <c r="N9" s="55"/>
      <c r="O9" s="55"/>
    </row>
    <row r="10" spans="1:15" ht="15.75" customHeight="1">
      <c r="A10" s="62" t="s">
        <v>110</v>
      </c>
      <c r="B10" s="63"/>
      <c r="C10" s="64">
        <v>4500</v>
      </c>
      <c r="D10" s="65">
        <v>3343.89</v>
      </c>
      <c r="E10" s="64">
        <v>4000</v>
      </c>
      <c r="F10" s="72">
        <v>3234.06</v>
      </c>
      <c r="G10" s="64">
        <v>4500</v>
      </c>
      <c r="H10" s="66"/>
      <c r="I10" s="73">
        <v>4500</v>
      </c>
      <c r="J10" s="74">
        <v>4214.5</v>
      </c>
      <c r="K10" s="16"/>
      <c r="L10" s="70">
        <v>4500</v>
      </c>
      <c r="M10" s="12"/>
      <c r="N10" s="75" t="s">
        <v>111</v>
      </c>
      <c r="O10" s="55"/>
    </row>
    <row r="11" spans="1:15" ht="15.75" customHeight="1">
      <c r="A11" s="63" t="s">
        <v>112</v>
      </c>
      <c r="B11" s="63"/>
      <c r="C11" s="64">
        <v>300</v>
      </c>
      <c r="D11" s="65">
        <v>13.66</v>
      </c>
      <c r="E11" s="64">
        <v>25</v>
      </c>
      <c r="F11" s="76"/>
      <c r="G11" s="64">
        <v>25</v>
      </c>
      <c r="H11" s="66"/>
      <c r="I11" s="67">
        <v>25</v>
      </c>
      <c r="J11" s="68"/>
      <c r="K11" s="16"/>
      <c r="L11" s="77">
        <v>50</v>
      </c>
      <c r="M11" s="12"/>
      <c r="N11" s="55" t="s">
        <v>112</v>
      </c>
      <c r="O11" s="55"/>
    </row>
    <row r="12" spans="1:15" ht="15.75" customHeight="1">
      <c r="A12" s="63" t="s">
        <v>113</v>
      </c>
      <c r="B12" s="63"/>
      <c r="C12" s="64">
        <v>400</v>
      </c>
      <c r="D12" s="65">
        <v>224.75</v>
      </c>
      <c r="E12" s="64">
        <v>400</v>
      </c>
      <c r="F12" s="65">
        <v>230</v>
      </c>
      <c r="G12" s="64">
        <v>400</v>
      </c>
      <c r="H12" s="65">
        <v>230</v>
      </c>
      <c r="I12" s="67">
        <v>400</v>
      </c>
      <c r="J12" s="68"/>
      <c r="K12" s="16"/>
      <c r="L12" s="470">
        <v>50</v>
      </c>
      <c r="M12" s="12"/>
      <c r="N12" s="55" t="s">
        <v>113</v>
      </c>
      <c r="O12" s="55"/>
    </row>
    <row r="13" spans="1:15" ht="15.75" customHeight="1">
      <c r="A13" s="63" t="s">
        <v>114</v>
      </c>
      <c r="B13" s="63"/>
      <c r="C13" s="64">
        <v>150</v>
      </c>
      <c r="D13" s="65">
        <v>8.1300000000000008</v>
      </c>
      <c r="E13" s="64">
        <v>25</v>
      </c>
      <c r="F13" s="76"/>
      <c r="G13" s="64">
        <v>50</v>
      </c>
      <c r="H13" s="66"/>
      <c r="I13" s="73">
        <v>50</v>
      </c>
      <c r="J13" s="68"/>
      <c r="K13" s="16"/>
      <c r="L13" s="70">
        <v>25</v>
      </c>
      <c r="M13" s="12"/>
      <c r="N13" s="71" t="s">
        <v>114</v>
      </c>
      <c r="O13" s="55"/>
    </row>
    <row r="14" spans="1:15" s="236" customFormat="1" ht="15.75" hidden="1" customHeight="1">
      <c r="A14" s="239" t="s">
        <v>115</v>
      </c>
      <c r="B14" s="239"/>
      <c r="C14" s="240">
        <v>150</v>
      </c>
      <c r="D14" s="241">
        <v>0</v>
      </c>
      <c r="E14" s="240">
        <v>0</v>
      </c>
      <c r="F14" s="242"/>
      <c r="G14" s="240">
        <v>0</v>
      </c>
      <c r="H14" s="243"/>
      <c r="I14" s="240">
        <v>0</v>
      </c>
      <c r="J14" s="241"/>
      <c r="K14" s="245"/>
      <c r="L14" s="246"/>
      <c r="M14" s="238"/>
      <c r="N14" s="246"/>
      <c r="O14" s="246"/>
    </row>
    <row r="15" spans="1:15" ht="15.75" customHeight="1">
      <c r="A15" s="62" t="s">
        <v>116</v>
      </c>
      <c r="B15" s="63"/>
      <c r="C15" s="64">
        <v>800</v>
      </c>
      <c r="D15" s="65">
        <v>0</v>
      </c>
      <c r="E15" s="64">
        <v>0</v>
      </c>
      <c r="F15" s="76"/>
      <c r="G15" s="64">
        <v>1500</v>
      </c>
      <c r="H15" s="66"/>
      <c r="I15" s="64">
        <v>1500</v>
      </c>
      <c r="J15" s="68">
        <v>1000</v>
      </c>
      <c r="K15" s="69"/>
      <c r="L15" s="470">
        <v>1600</v>
      </c>
      <c r="M15" s="12"/>
      <c r="N15" s="71" t="s">
        <v>116</v>
      </c>
      <c r="O15" s="55"/>
    </row>
    <row r="16" spans="1:15" ht="15.75" customHeight="1">
      <c r="A16" s="63" t="s">
        <v>117</v>
      </c>
      <c r="B16" s="63"/>
      <c r="C16" s="64">
        <v>200</v>
      </c>
      <c r="D16" s="65">
        <v>200</v>
      </c>
      <c r="E16" s="64">
        <v>200</v>
      </c>
      <c r="F16" s="76">
        <v>200</v>
      </c>
      <c r="G16" s="64">
        <v>200</v>
      </c>
      <c r="H16" s="66"/>
      <c r="I16" s="67">
        <v>200</v>
      </c>
      <c r="J16" s="68">
        <v>200</v>
      </c>
      <c r="K16" s="69"/>
      <c r="L16" s="470">
        <v>400</v>
      </c>
      <c r="M16" s="12"/>
      <c r="N16" s="71" t="s">
        <v>117</v>
      </c>
      <c r="O16" s="55"/>
    </row>
    <row r="17" spans="1:15" ht="15.75" hidden="1" customHeight="1">
      <c r="A17" s="63" t="s">
        <v>118</v>
      </c>
      <c r="B17" s="63"/>
      <c r="C17" s="64">
        <v>0</v>
      </c>
      <c r="D17" s="65">
        <v>21</v>
      </c>
      <c r="E17" s="64">
        <v>0</v>
      </c>
      <c r="F17" s="76"/>
      <c r="G17" s="64">
        <v>50</v>
      </c>
      <c r="H17" s="66"/>
      <c r="I17" s="67">
        <v>50</v>
      </c>
      <c r="J17" s="68"/>
      <c r="K17" s="16"/>
      <c r="L17" s="470">
        <v>0</v>
      </c>
      <c r="M17" s="12"/>
      <c r="N17" s="55" t="s">
        <v>118</v>
      </c>
      <c r="O17" s="55"/>
    </row>
    <row r="18" spans="1:15" s="236" customFormat="1" ht="15.75" hidden="1" customHeight="1">
      <c r="A18" s="239" t="s">
        <v>240</v>
      </c>
      <c r="B18" s="239"/>
      <c r="C18" s="239"/>
      <c r="D18" s="242"/>
      <c r="E18" s="240">
        <v>3000</v>
      </c>
      <c r="F18" s="242">
        <v>3361</v>
      </c>
      <c r="G18" s="240">
        <v>0</v>
      </c>
      <c r="H18" s="243"/>
      <c r="I18" s="240">
        <v>0</v>
      </c>
      <c r="J18" s="241"/>
      <c r="K18" s="245"/>
      <c r="L18" s="246"/>
      <c r="M18" s="238"/>
      <c r="N18" s="246"/>
      <c r="O18" s="246"/>
    </row>
    <row r="19" spans="1:15" s="236" customFormat="1" ht="15.75" hidden="1" customHeight="1">
      <c r="A19" s="239" t="s">
        <v>241</v>
      </c>
      <c r="B19" s="239"/>
      <c r="C19" s="239"/>
      <c r="D19" s="242"/>
      <c r="E19" s="240">
        <v>3000</v>
      </c>
      <c r="F19" s="242">
        <v>3000</v>
      </c>
      <c r="G19" s="240">
        <v>0</v>
      </c>
      <c r="H19" s="243"/>
      <c r="I19" s="240">
        <v>0</v>
      </c>
      <c r="J19" s="241"/>
      <c r="K19" s="245"/>
      <c r="L19" s="246"/>
      <c r="M19" s="238"/>
      <c r="N19" s="246"/>
      <c r="O19" s="246"/>
    </row>
    <row r="20" spans="1:15" ht="15.75" customHeight="1">
      <c r="A20" s="62" t="s">
        <v>119</v>
      </c>
      <c r="B20" s="63"/>
      <c r="C20" s="64">
        <v>3000</v>
      </c>
      <c r="D20" s="65">
        <v>3000</v>
      </c>
      <c r="E20" s="64">
        <v>0</v>
      </c>
      <c r="F20" s="76"/>
      <c r="G20" s="64">
        <v>3000</v>
      </c>
      <c r="H20" s="66"/>
      <c r="I20" s="64">
        <v>3000</v>
      </c>
      <c r="J20" s="68">
        <v>1500</v>
      </c>
      <c r="K20" s="78"/>
      <c r="L20" s="470">
        <v>3400</v>
      </c>
      <c r="M20" s="470">
        <v>300</v>
      </c>
      <c r="N20" s="71" t="s">
        <v>119</v>
      </c>
      <c r="O20" s="55"/>
    </row>
    <row r="21" spans="1:15" s="236" customFormat="1" ht="15.75" hidden="1" customHeight="1">
      <c r="A21" s="239" t="s">
        <v>120</v>
      </c>
      <c r="B21" s="239"/>
      <c r="C21" s="240">
        <v>0</v>
      </c>
      <c r="D21" s="241">
        <v>0</v>
      </c>
      <c r="E21" s="240">
        <v>0</v>
      </c>
      <c r="F21" s="242"/>
      <c r="G21" s="240">
        <v>0</v>
      </c>
      <c r="H21" s="243"/>
      <c r="I21" s="244">
        <v>0</v>
      </c>
      <c r="J21" s="241"/>
      <c r="K21" s="245"/>
      <c r="L21" s="246"/>
      <c r="M21" s="238"/>
      <c r="N21" s="246"/>
      <c r="O21" s="246"/>
    </row>
    <row r="22" spans="1:15" ht="15.75" hidden="1" customHeight="1">
      <c r="A22" s="62" t="s">
        <v>121</v>
      </c>
      <c r="B22" s="63"/>
      <c r="C22" s="64">
        <v>250</v>
      </c>
      <c r="D22" s="65">
        <v>0</v>
      </c>
      <c r="E22" s="63"/>
      <c r="F22" s="76"/>
      <c r="G22" s="64">
        <v>100</v>
      </c>
      <c r="H22" s="66"/>
      <c r="I22" s="67">
        <v>100</v>
      </c>
      <c r="J22" s="68"/>
      <c r="K22" s="16"/>
      <c r="L22" s="470">
        <v>0</v>
      </c>
      <c r="M22" s="12"/>
      <c r="N22" s="71" t="s">
        <v>121</v>
      </c>
      <c r="O22" s="55"/>
    </row>
    <row r="23" spans="1:15" ht="15.75" customHeight="1">
      <c r="A23" s="247" t="s">
        <v>122</v>
      </c>
      <c r="B23" s="63"/>
      <c r="C23" s="64">
        <v>750</v>
      </c>
      <c r="D23" s="65">
        <v>426.69</v>
      </c>
      <c r="E23" s="64">
        <v>100</v>
      </c>
      <c r="F23" s="76"/>
      <c r="G23" s="64">
        <v>500</v>
      </c>
      <c r="H23" s="66"/>
      <c r="I23" s="67">
        <v>500</v>
      </c>
      <c r="J23" s="68"/>
      <c r="K23" s="16"/>
      <c r="L23" s="80">
        <v>500</v>
      </c>
      <c r="M23" s="12"/>
      <c r="N23" s="71" t="s">
        <v>122</v>
      </c>
      <c r="O23" s="55"/>
    </row>
    <row r="24" spans="1:15" ht="15.75" customHeight="1">
      <c r="A24" s="63" t="s">
        <v>68</v>
      </c>
      <c r="B24" s="63"/>
      <c r="C24" s="64">
        <v>500</v>
      </c>
      <c r="D24" s="65">
        <v>0</v>
      </c>
      <c r="E24" s="64">
        <v>0</v>
      </c>
      <c r="F24" s="76"/>
      <c r="G24" s="64">
        <v>500</v>
      </c>
      <c r="H24" s="66"/>
      <c r="I24" s="67">
        <v>500</v>
      </c>
      <c r="J24" s="81"/>
      <c r="K24" s="16"/>
      <c r="L24" s="470">
        <v>300</v>
      </c>
      <c r="M24" s="12"/>
      <c r="N24" s="71" t="s">
        <v>68</v>
      </c>
      <c r="O24" s="55"/>
    </row>
    <row r="25" spans="1:15" ht="15.75" customHeight="1">
      <c r="A25" s="63"/>
      <c r="B25" s="63"/>
      <c r="C25" s="63"/>
      <c r="D25" s="76"/>
      <c r="E25" s="63"/>
      <c r="F25" s="76"/>
      <c r="G25" s="63"/>
      <c r="H25" s="66"/>
      <c r="I25" s="79"/>
      <c r="J25" s="82"/>
      <c r="K25" s="16"/>
      <c r="L25" s="55"/>
      <c r="M25" s="12"/>
      <c r="N25" s="55"/>
      <c r="O25" s="55"/>
    </row>
    <row r="26" spans="1:15" ht="15.75" customHeight="1">
      <c r="A26" s="83" t="s">
        <v>123</v>
      </c>
      <c r="B26" s="84"/>
      <c r="C26" s="85">
        <f>SUM(C5:C25)</f>
        <v>17805</v>
      </c>
      <c r="D26" s="86">
        <v>13763.12</v>
      </c>
      <c r="E26" s="85">
        <f>SUM(E5:E25)</f>
        <v>17555</v>
      </c>
      <c r="F26" s="86">
        <f>SUM(F6:F25)</f>
        <v>16350.06</v>
      </c>
      <c r="G26" s="85">
        <f t="shared" ref="G26:H26" si="0">SUM(G5:G25)</f>
        <v>17350</v>
      </c>
      <c r="H26" s="86">
        <f t="shared" si="0"/>
        <v>230</v>
      </c>
      <c r="I26" s="85">
        <f t="shared" ref="I26:J26" si="1">SUM(I6:I25)</f>
        <v>17350</v>
      </c>
      <c r="J26" s="86">
        <f t="shared" si="1"/>
        <v>13439.5</v>
      </c>
      <c r="K26" s="87"/>
      <c r="L26" s="85">
        <f>SUM(L6:L25)</f>
        <v>17350</v>
      </c>
      <c r="M26" s="516">
        <f>SUM(M6:M25)</f>
        <v>300</v>
      </c>
      <c r="N26" s="89" t="s">
        <v>123</v>
      </c>
      <c r="O26" s="88"/>
    </row>
    <row r="27" spans="1:15" ht="15.75" customHeight="1">
      <c r="A27" s="90"/>
      <c r="B27" s="90"/>
      <c r="C27" s="90"/>
      <c r="D27" s="90"/>
      <c r="E27" s="90"/>
      <c r="F27" s="90"/>
      <c r="G27" s="90"/>
      <c r="H27" s="91"/>
      <c r="I27" s="91"/>
      <c r="J27" s="91"/>
      <c r="K27" s="91"/>
      <c r="L27" s="91"/>
      <c r="M27" s="91"/>
      <c r="N27" s="91"/>
      <c r="O27" s="91"/>
    </row>
    <row r="28" spans="1:15" ht="15.75" customHeight="1"/>
    <row r="29" spans="1:15" ht="15.75" customHeight="1">
      <c r="F29" s="39"/>
    </row>
    <row r="30" spans="1:15" ht="15.75" customHeight="1">
      <c r="F30" s="39"/>
    </row>
    <row r="31" spans="1:15" ht="15.75" customHeight="1">
      <c r="F31" s="39"/>
    </row>
    <row r="32" spans="1:15" ht="15.75" customHeight="1">
      <c r="F32" s="39"/>
    </row>
    <row r="33" spans="6:6" ht="15.75" customHeight="1">
      <c r="F33" s="39"/>
    </row>
    <row r="34" spans="6:6" ht="15.75" customHeight="1">
      <c r="F34" s="39"/>
    </row>
    <row r="35" spans="6:6" ht="15.75" customHeight="1">
      <c r="F35" s="39"/>
    </row>
    <row r="36" spans="6:6" ht="15.75" customHeight="1">
      <c r="F36" s="39"/>
    </row>
    <row r="37" spans="6:6" ht="15.75" customHeight="1">
      <c r="F37" s="39"/>
    </row>
    <row r="38" spans="6:6" ht="15.75" customHeight="1">
      <c r="F38" s="39"/>
    </row>
    <row r="39" spans="6:6" ht="15.75" customHeight="1">
      <c r="F39" s="39"/>
    </row>
    <row r="40" spans="6:6" ht="15.75" customHeight="1">
      <c r="F40" s="39"/>
    </row>
    <row r="41" spans="6:6" ht="15.75" customHeight="1">
      <c r="F41" s="39"/>
    </row>
    <row r="42" spans="6:6" ht="15.75" customHeight="1">
      <c r="F42" s="39"/>
    </row>
    <row r="43" spans="6:6" ht="15.75" customHeight="1">
      <c r="F43" s="39"/>
    </row>
    <row r="44" spans="6:6" ht="15.75" customHeight="1">
      <c r="F44" s="39"/>
    </row>
    <row r="45" spans="6:6" ht="15.75" customHeight="1">
      <c r="F45" s="39"/>
    </row>
    <row r="46" spans="6:6" ht="15.75" customHeight="1">
      <c r="F46" s="39"/>
    </row>
    <row r="47" spans="6:6" ht="15.75" customHeight="1"/>
    <row r="48" spans="6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N1006"/>
  <sheetViews>
    <sheetView tabSelected="1" topLeftCell="A36" workbookViewId="0">
      <selection activeCell="M51" sqref="M51"/>
    </sheetView>
  </sheetViews>
  <sheetFormatPr defaultColWidth="14.42578125" defaultRowHeight="15" customHeight="1"/>
  <cols>
    <col min="1" max="1" width="39.5703125" bestFit="1" customWidth="1"/>
    <col min="2" max="2" width="16.5703125" bestFit="1" customWidth="1"/>
    <col min="3" max="3" width="11.42578125" bestFit="1" customWidth="1"/>
    <col min="4" max="4" width="10.140625" bestFit="1" customWidth="1"/>
    <col min="5" max="6" width="12.140625" bestFit="1" customWidth="1"/>
    <col min="7" max="7" width="10.42578125" customWidth="1"/>
    <col min="8" max="8" width="11.85546875" bestFit="1" customWidth="1"/>
    <col min="9" max="9" width="14.7109375" customWidth="1"/>
  </cols>
  <sheetData>
    <row r="1" spans="1:11" ht="15.75" customHeight="1">
      <c r="A1" s="92" t="s">
        <v>124</v>
      </c>
      <c r="B1" s="27"/>
      <c r="C1" s="93">
        <v>2020</v>
      </c>
      <c r="D1" s="93">
        <v>2020</v>
      </c>
      <c r="E1" s="93">
        <v>2021</v>
      </c>
      <c r="F1" s="94">
        <v>2021</v>
      </c>
      <c r="G1" s="95"/>
      <c r="H1" s="93">
        <v>2022</v>
      </c>
      <c r="I1" s="93">
        <v>2022</v>
      </c>
    </row>
    <row r="2" spans="1:11" ht="15.75" customHeight="1">
      <c r="A2" s="35"/>
      <c r="B2" s="32"/>
      <c r="C2" s="5" t="s">
        <v>2</v>
      </c>
      <c r="D2" s="5" t="s">
        <v>3</v>
      </c>
      <c r="E2" s="5" t="s">
        <v>2</v>
      </c>
      <c r="F2" s="96" t="s">
        <v>3</v>
      </c>
      <c r="G2" s="97"/>
      <c r="H2" s="5" t="s">
        <v>6</v>
      </c>
      <c r="I2" s="98" t="s">
        <v>3</v>
      </c>
    </row>
    <row r="3" spans="1:11" ht="15.75" customHeight="1">
      <c r="A3" s="99" t="s">
        <v>125</v>
      </c>
      <c r="B3" s="32"/>
      <c r="C3" s="12"/>
      <c r="D3" s="12"/>
      <c r="E3" s="12"/>
      <c r="F3" s="100" t="s">
        <v>8</v>
      </c>
      <c r="G3" s="101"/>
      <c r="H3" s="102"/>
      <c r="I3" s="491" t="s">
        <v>252</v>
      </c>
    </row>
    <row r="4" spans="1:11" ht="15.75" customHeight="1">
      <c r="A4" s="380"/>
      <c r="B4" s="381"/>
      <c r="C4" s="381"/>
      <c r="D4" s="381"/>
      <c r="E4" s="381"/>
      <c r="F4" s="382"/>
      <c r="G4" s="103"/>
      <c r="H4" s="102"/>
      <c r="I4" s="7"/>
    </row>
    <row r="5" spans="1:11" ht="15.75" customHeight="1">
      <c r="A5" s="267" t="s">
        <v>126</v>
      </c>
      <c r="B5" s="259"/>
      <c r="C5" s="383">
        <v>150</v>
      </c>
      <c r="D5" s="383">
        <v>630</v>
      </c>
      <c r="E5" s="383">
        <v>600</v>
      </c>
      <c r="F5" s="384">
        <v>870</v>
      </c>
      <c r="G5" s="127"/>
      <c r="H5" s="104">
        <v>700</v>
      </c>
      <c r="I5" s="7"/>
    </row>
    <row r="6" spans="1:11" ht="15.75" customHeight="1">
      <c r="A6" s="267" t="s">
        <v>127</v>
      </c>
      <c r="B6" s="259"/>
      <c r="C6" s="383">
        <v>1800</v>
      </c>
      <c r="D6" s="383">
        <v>120</v>
      </c>
      <c r="E6" s="383"/>
      <c r="F6" s="384"/>
      <c r="G6" s="127"/>
      <c r="H6" s="104"/>
      <c r="I6" s="7"/>
    </row>
    <row r="7" spans="1:11" ht="15.75" customHeight="1">
      <c r="A7" s="259" t="s">
        <v>128</v>
      </c>
      <c r="B7" s="259"/>
      <c r="C7" s="383"/>
      <c r="D7" s="383"/>
      <c r="E7" s="383"/>
      <c r="F7" s="384"/>
      <c r="G7" s="127"/>
      <c r="H7" s="104"/>
      <c r="I7" s="7"/>
    </row>
    <row r="8" spans="1:11" ht="15.75" customHeight="1">
      <c r="A8" s="259" t="s">
        <v>129</v>
      </c>
      <c r="B8" s="259"/>
      <c r="C8" s="383">
        <v>12000</v>
      </c>
      <c r="D8" s="383"/>
      <c r="E8" s="383">
        <v>6000</v>
      </c>
      <c r="F8" s="384">
        <v>7192</v>
      </c>
      <c r="G8" s="127"/>
      <c r="H8" s="104">
        <v>12000</v>
      </c>
      <c r="I8" s="7"/>
    </row>
    <row r="9" spans="1:11" ht="15.75" customHeight="1">
      <c r="A9" s="259" t="s">
        <v>130</v>
      </c>
      <c r="B9" s="259"/>
      <c r="C9" s="383">
        <v>2000</v>
      </c>
      <c r="D9" s="383"/>
      <c r="E9" s="383">
        <v>2000</v>
      </c>
      <c r="F9" s="384">
        <v>911</v>
      </c>
      <c r="G9" s="127"/>
      <c r="H9" s="104">
        <v>1500</v>
      </c>
      <c r="I9" s="7"/>
    </row>
    <row r="10" spans="1:11" ht="15.75" customHeight="1">
      <c r="A10" s="259" t="s">
        <v>131</v>
      </c>
      <c r="B10" s="259"/>
      <c r="C10" s="383">
        <v>30000</v>
      </c>
      <c r="D10" s="383"/>
      <c r="E10" s="383"/>
      <c r="F10" s="384"/>
      <c r="G10" s="127"/>
      <c r="H10" s="104"/>
      <c r="I10" s="7"/>
      <c r="J10" s="249"/>
      <c r="K10" s="249"/>
    </row>
    <row r="11" spans="1:11" ht="15.75" customHeight="1">
      <c r="A11" s="259" t="s">
        <v>132</v>
      </c>
      <c r="B11" s="259"/>
      <c r="C11" s="383">
        <v>300</v>
      </c>
      <c r="D11" s="385"/>
      <c r="E11" s="383">
        <v>150</v>
      </c>
      <c r="F11" s="384"/>
      <c r="G11" s="127"/>
      <c r="H11" s="104">
        <v>100</v>
      </c>
      <c r="I11" s="7"/>
      <c r="J11" s="249"/>
      <c r="K11" s="249"/>
    </row>
    <row r="12" spans="1:11" ht="15.75" customHeight="1">
      <c r="A12" s="386" t="s">
        <v>133</v>
      </c>
      <c r="B12" s="387"/>
      <c r="C12" s="388">
        <f t="shared" ref="C12:F12" si="0">SUM(C5:C11)</f>
        <v>46250</v>
      </c>
      <c r="D12" s="388">
        <f t="shared" si="0"/>
        <v>750</v>
      </c>
      <c r="E12" s="389">
        <f t="shared" si="0"/>
        <v>8750</v>
      </c>
      <c r="F12" s="389">
        <f t="shared" si="0"/>
        <v>8973</v>
      </c>
      <c r="G12" s="370"/>
      <c r="H12" s="105">
        <f>SUM(H5:H11)</f>
        <v>14300</v>
      </c>
      <c r="I12" s="7"/>
      <c r="J12" s="249"/>
      <c r="K12" s="249"/>
    </row>
    <row r="13" spans="1:11" ht="15.75" customHeight="1">
      <c r="A13" s="259"/>
      <c r="B13" s="259"/>
      <c r="C13" s="390"/>
      <c r="D13" s="391"/>
      <c r="E13" s="391"/>
      <c r="F13" s="384"/>
      <c r="G13" s="371"/>
      <c r="H13" s="106"/>
      <c r="I13" s="7"/>
      <c r="J13" s="249"/>
      <c r="K13" s="249"/>
    </row>
    <row r="14" spans="1:11" ht="15.75" customHeight="1">
      <c r="A14" s="368" t="s">
        <v>134</v>
      </c>
      <c r="B14" s="259"/>
      <c r="C14" s="391"/>
      <c r="D14" s="391"/>
      <c r="E14" s="391"/>
      <c r="F14" s="384"/>
      <c r="G14" s="371"/>
      <c r="H14" s="106"/>
      <c r="I14" s="34"/>
    </row>
    <row r="15" spans="1:11" ht="15.75" customHeight="1">
      <c r="A15" s="259" t="s">
        <v>66</v>
      </c>
      <c r="B15" s="259"/>
      <c r="C15" s="392">
        <v>750</v>
      </c>
      <c r="D15" s="392"/>
      <c r="E15" s="393">
        <v>1000</v>
      </c>
      <c r="F15" s="394">
        <v>2086.1999999999998</v>
      </c>
      <c r="G15" s="372"/>
      <c r="H15" s="107">
        <v>2086</v>
      </c>
      <c r="I15" s="7"/>
    </row>
    <row r="16" spans="1:11" ht="15.75" customHeight="1">
      <c r="A16" s="259" t="s">
        <v>135</v>
      </c>
      <c r="B16" s="259"/>
      <c r="C16" s="392">
        <v>1700</v>
      </c>
      <c r="D16" s="395">
        <v>190</v>
      </c>
      <c r="E16" s="396">
        <v>250</v>
      </c>
      <c r="F16" s="397"/>
      <c r="G16" s="373"/>
      <c r="H16" s="108">
        <v>1700</v>
      </c>
      <c r="I16" s="7"/>
    </row>
    <row r="17" spans="1:12" ht="15.75" customHeight="1">
      <c r="A17" s="259"/>
      <c r="B17" s="259"/>
      <c r="C17" s="398"/>
      <c r="D17" s="391"/>
      <c r="E17" s="391"/>
      <c r="F17" s="399"/>
      <c r="G17" s="374"/>
      <c r="H17" s="102"/>
      <c r="I17" s="7"/>
    </row>
    <row r="18" spans="1:12" ht="15.75" customHeight="1">
      <c r="A18" s="368" t="s">
        <v>136</v>
      </c>
      <c r="B18" s="259"/>
      <c r="C18" s="391"/>
      <c r="D18" s="391"/>
      <c r="E18" s="391"/>
      <c r="F18" s="384"/>
      <c r="G18" s="371"/>
      <c r="H18" s="106"/>
      <c r="I18" s="7"/>
    </row>
    <row r="19" spans="1:12" ht="15.75" customHeight="1">
      <c r="A19" s="259" t="s">
        <v>137</v>
      </c>
      <c r="B19" s="259"/>
      <c r="C19" s="400">
        <v>150</v>
      </c>
      <c r="D19" s="400"/>
      <c r="E19" s="400">
        <v>100</v>
      </c>
      <c r="F19" s="401"/>
      <c r="G19" s="373"/>
      <c r="H19" s="109">
        <v>150</v>
      </c>
      <c r="I19" s="43"/>
      <c r="J19" s="41"/>
      <c r="K19" s="110"/>
      <c r="L19" s="39"/>
    </row>
    <row r="20" spans="1:12" ht="15.75" customHeight="1">
      <c r="A20" s="259" t="s">
        <v>138</v>
      </c>
      <c r="B20" s="259"/>
      <c r="C20" s="400"/>
      <c r="D20" s="400"/>
      <c r="E20" s="400"/>
      <c r="F20" s="402">
        <v>100</v>
      </c>
      <c r="G20" s="371"/>
      <c r="H20" s="111">
        <v>100</v>
      </c>
      <c r="I20" s="43"/>
      <c r="J20" s="41"/>
      <c r="K20" s="112"/>
      <c r="L20" s="39"/>
    </row>
    <row r="21" spans="1:12" ht="15.75" customHeight="1">
      <c r="A21" s="259" t="s">
        <v>139</v>
      </c>
      <c r="B21" s="259"/>
      <c r="C21" s="400">
        <v>0</v>
      </c>
      <c r="D21" s="400"/>
      <c r="E21" s="400">
        <v>0</v>
      </c>
      <c r="F21" s="384"/>
      <c r="G21" s="371"/>
      <c r="H21" s="109">
        <v>0</v>
      </c>
      <c r="I21" s="43"/>
      <c r="J21" s="41"/>
      <c r="K21" s="112"/>
      <c r="L21" s="39"/>
    </row>
    <row r="22" spans="1:12" ht="15.75" customHeight="1">
      <c r="A22" s="259" t="s">
        <v>140</v>
      </c>
      <c r="B22" s="259"/>
      <c r="C22" s="383">
        <v>1100</v>
      </c>
      <c r="D22" s="383">
        <v>1450</v>
      </c>
      <c r="E22" s="383">
        <v>2200</v>
      </c>
      <c r="F22" s="403">
        <v>1975</v>
      </c>
      <c r="G22" s="372"/>
      <c r="H22" s="113">
        <v>1100</v>
      </c>
      <c r="I22" s="43"/>
      <c r="J22" s="41"/>
      <c r="K22" s="112"/>
      <c r="L22" s="114"/>
    </row>
    <row r="23" spans="1:12" ht="15.75" customHeight="1">
      <c r="A23" s="259" t="s">
        <v>141</v>
      </c>
      <c r="B23" s="259"/>
      <c r="C23" s="400">
        <v>0</v>
      </c>
      <c r="D23" s="400"/>
      <c r="E23" s="400">
        <v>0</v>
      </c>
      <c r="F23" s="384"/>
      <c r="G23" s="371"/>
      <c r="H23" s="109">
        <v>0</v>
      </c>
      <c r="I23" s="43"/>
      <c r="J23" s="41"/>
      <c r="K23" s="112"/>
      <c r="L23" s="39"/>
    </row>
    <row r="24" spans="1:12" ht="15.75" customHeight="1">
      <c r="A24" s="259" t="s">
        <v>142</v>
      </c>
      <c r="B24" s="259"/>
      <c r="C24" s="400">
        <v>0</v>
      </c>
      <c r="D24" s="400"/>
      <c r="E24" s="400">
        <v>150</v>
      </c>
      <c r="F24" s="401"/>
      <c r="G24" s="373"/>
      <c r="H24" s="109">
        <v>150</v>
      </c>
      <c r="I24" s="12"/>
      <c r="J24" s="41"/>
      <c r="K24" s="112"/>
      <c r="L24" s="39"/>
    </row>
    <row r="25" spans="1:12" ht="15.75" customHeight="1">
      <c r="A25" s="259" t="s">
        <v>143</v>
      </c>
      <c r="B25" s="259"/>
      <c r="C25" s="383">
        <v>2000</v>
      </c>
      <c r="D25" s="383">
        <v>799</v>
      </c>
      <c r="E25" s="383">
        <v>850</v>
      </c>
      <c r="F25" s="403">
        <v>794</v>
      </c>
      <c r="G25" s="372"/>
      <c r="H25" s="113">
        <v>1000</v>
      </c>
      <c r="I25" s="43"/>
      <c r="J25" s="41"/>
      <c r="K25" s="112"/>
      <c r="L25" s="114"/>
    </row>
    <row r="26" spans="1:12" ht="15.75" customHeight="1">
      <c r="A26" s="259" t="s">
        <v>144</v>
      </c>
      <c r="B26" s="259"/>
      <c r="C26" s="383">
        <v>600</v>
      </c>
      <c r="D26" s="400">
        <v>698.99</v>
      </c>
      <c r="E26" s="400">
        <v>450</v>
      </c>
      <c r="F26" s="404">
        <v>707.88</v>
      </c>
      <c r="G26" s="375"/>
      <c r="H26" s="113">
        <v>1500</v>
      </c>
      <c r="I26" s="43"/>
      <c r="J26" s="41"/>
      <c r="K26" s="112"/>
      <c r="L26" s="114"/>
    </row>
    <row r="27" spans="1:12" ht="15.75" customHeight="1">
      <c r="A27" s="259" t="s">
        <v>145</v>
      </c>
      <c r="B27" s="259"/>
      <c r="C27" s="383">
        <v>150</v>
      </c>
      <c r="D27" s="400">
        <v>140</v>
      </c>
      <c r="E27" s="400">
        <v>300</v>
      </c>
      <c r="F27" s="403">
        <v>200</v>
      </c>
      <c r="G27" s="372"/>
      <c r="H27" s="113">
        <v>200</v>
      </c>
      <c r="I27" s="43"/>
      <c r="J27" s="41"/>
      <c r="K27" s="112"/>
      <c r="L27" s="114"/>
    </row>
    <row r="28" spans="1:12" ht="15.75" customHeight="1">
      <c r="A28" s="259" t="s">
        <v>146</v>
      </c>
      <c r="B28" s="259"/>
      <c r="C28" s="383">
        <v>100</v>
      </c>
      <c r="D28" s="400"/>
      <c r="E28" s="400">
        <v>350</v>
      </c>
      <c r="F28" s="403">
        <v>246.88</v>
      </c>
      <c r="G28" s="372"/>
      <c r="H28" s="113">
        <v>388</v>
      </c>
      <c r="I28" s="43"/>
      <c r="J28" s="41"/>
      <c r="K28" s="112"/>
      <c r="L28" s="114"/>
    </row>
    <row r="29" spans="1:12" ht="15.75" customHeight="1">
      <c r="A29" s="259" t="s">
        <v>147</v>
      </c>
      <c r="B29" s="259"/>
      <c r="C29" s="383">
        <v>0</v>
      </c>
      <c r="D29" s="400"/>
      <c r="E29" s="400">
        <v>0</v>
      </c>
      <c r="F29" s="401"/>
      <c r="G29" s="373"/>
      <c r="H29" s="113">
        <v>0</v>
      </c>
      <c r="I29" s="43"/>
      <c r="J29" s="41"/>
      <c r="K29" s="112"/>
      <c r="L29" s="114"/>
    </row>
    <row r="30" spans="1:12" ht="15.75" customHeight="1">
      <c r="A30" s="259" t="s">
        <v>148</v>
      </c>
      <c r="B30" s="259"/>
      <c r="C30" s="390"/>
      <c r="D30" s="398"/>
      <c r="E30" s="398">
        <v>100</v>
      </c>
      <c r="F30" s="384">
        <v>89.5</v>
      </c>
      <c r="G30" s="371"/>
      <c r="H30" s="104">
        <v>0</v>
      </c>
      <c r="I30" s="7"/>
    </row>
    <row r="31" spans="1:12" ht="15.75" customHeight="1">
      <c r="A31" s="259" t="s">
        <v>55</v>
      </c>
      <c r="B31" s="259"/>
      <c r="C31" s="405"/>
      <c r="D31" s="405"/>
      <c r="E31" s="405"/>
      <c r="F31" s="384">
        <v>142.02000000000001</v>
      </c>
      <c r="G31" s="371"/>
      <c r="H31" s="115"/>
      <c r="I31" s="7"/>
    </row>
    <row r="32" spans="1:12" ht="15.75" customHeight="1">
      <c r="A32" s="260" t="s">
        <v>149</v>
      </c>
      <c r="B32" s="259"/>
      <c r="C32" s="406">
        <f t="shared" ref="C32:E32" si="1">SUM(C19:C30)</f>
        <v>4100</v>
      </c>
      <c r="D32" s="406">
        <f t="shared" si="1"/>
        <v>3087.99</v>
      </c>
      <c r="E32" s="406">
        <f t="shared" si="1"/>
        <v>4500</v>
      </c>
      <c r="F32" s="407">
        <f>SUM(F19:F31)</f>
        <v>4255.2800000000007</v>
      </c>
      <c r="G32" s="376"/>
      <c r="H32" s="116">
        <f>SUM(H19:H31)</f>
        <v>4588</v>
      </c>
      <c r="I32" s="7"/>
    </row>
    <row r="33" spans="1:10" ht="15.75" customHeight="1">
      <c r="A33" s="260" t="s">
        <v>67</v>
      </c>
      <c r="B33" s="259"/>
      <c r="C33" s="383"/>
      <c r="D33" s="383"/>
      <c r="E33" s="383"/>
      <c r="F33" s="384"/>
      <c r="G33" s="127"/>
      <c r="H33" s="102"/>
      <c r="I33" s="7"/>
    </row>
    <row r="34" spans="1:10" ht="15.75" customHeight="1">
      <c r="A34" s="263" t="s">
        <v>150</v>
      </c>
      <c r="B34" s="259"/>
      <c r="C34" s="383">
        <v>1000</v>
      </c>
      <c r="D34" s="383">
        <v>2200</v>
      </c>
      <c r="E34" s="383">
        <v>0</v>
      </c>
      <c r="F34" s="384"/>
      <c r="G34" s="127"/>
      <c r="H34" s="104">
        <v>1500</v>
      </c>
      <c r="I34" s="7"/>
    </row>
    <row r="35" spans="1:10" ht="15.75" customHeight="1">
      <c r="A35" s="259" t="s">
        <v>151</v>
      </c>
      <c r="B35" s="259"/>
      <c r="C35" s="383">
        <v>200</v>
      </c>
      <c r="D35" s="400">
        <v>219.71</v>
      </c>
      <c r="E35" s="383">
        <v>0</v>
      </c>
      <c r="F35" s="384"/>
      <c r="G35" s="127"/>
      <c r="H35" s="104">
        <v>150</v>
      </c>
      <c r="I35" s="7"/>
    </row>
    <row r="36" spans="1:10" ht="15.75" customHeight="1">
      <c r="A36" s="259" t="s">
        <v>72</v>
      </c>
      <c r="B36" s="259"/>
      <c r="C36" s="383">
        <v>1400</v>
      </c>
      <c r="D36" s="383">
        <v>2480</v>
      </c>
      <c r="E36" s="383">
        <v>0</v>
      </c>
      <c r="F36" s="384"/>
      <c r="G36" s="127"/>
      <c r="H36" s="104">
        <v>2500</v>
      </c>
      <c r="I36" s="7"/>
    </row>
    <row r="37" spans="1:10" ht="15.75" customHeight="1">
      <c r="A37" s="259" t="s">
        <v>74</v>
      </c>
      <c r="B37" s="259"/>
      <c r="C37" s="383">
        <v>1100</v>
      </c>
      <c r="D37" s="383">
        <v>1000</v>
      </c>
      <c r="E37" s="383">
        <v>0</v>
      </c>
      <c r="F37" s="384"/>
      <c r="G37" s="127"/>
      <c r="H37" s="104">
        <v>1100</v>
      </c>
      <c r="I37" s="7"/>
    </row>
    <row r="38" spans="1:10" ht="15.75" customHeight="1">
      <c r="A38" s="259" t="s">
        <v>152</v>
      </c>
      <c r="B38" s="259"/>
      <c r="C38" s="383">
        <v>150</v>
      </c>
      <c r="D38" s="383"/>
      <c r="E38" s="383">
        <v>0</v>
      </c>
      <c r="F38" s="384"/>
      <c r="G38" s="127"/>
      <c r="H38" s="104">
        <v>150</v>
      </c>
      <c r="I38" s="7"/>
    </row>
    <row r="39" spans="1:10" ht="15.75" customHeight="1">
      <c r="A39" s="259" t="s">
        <v>153</v>
      </c>
      <c r="B39" s="259"/>
      <c r="C39" s="383">
        <v>500</v>
      </c>
      <c r="D39" s="383">
        <v>119.89</v>
      </c>
      <c r="E39" s="383">
        <v>0</v>
      </c>
      <c r="F39" s="384"/>
      <c r="G39" s="127"/>
      <c r="H39" s="104">
        <v>1500</v>
      </c>
      <c r="I39" s="7"/>
    </row>
    <row r="40" spans="1:10" ht="15.75" customHeight="1">
      <c r="A40" s="259" t="s">
        <v>154</v>
      </c>
      <c r="B40" s="259"/>
      <c r="C40" s="383">
        <v>150</v>
      </c>
      <c r="D40" s="383"/>
      <c r="E40" s="383">
        <v>0</v>
      </c>
      <c r="F40" s="384"/>
      <c r="G40" s="127"/>
      <c r="H40" s="104">
        <v>200</v>
      </c>
      <c r="I40" s="7"/>
    </row>
    <row r="41" spans="1:10" ht="15.75" customHeight="1">
      <c r="A41" s="259" t="s">
        <v>155</v>
      </c>
      <c r="B41" s="259"/>
      <c r="C41" s="390"/>
      <c r="D41" s="402">
        <v>89.5</v>
      </c>
      <c r="E41" s="391"/>
      <c r="F41" s="384"/>
      <c r="G41" s="127"/>
      <c r="H41" s="106"/>
      <c r="I41" s="7"/>
    </row>
    <row r="42" spans="1:10" ht="15.75" customHeight="1">
      <c r="A42" s="259" t="s">
        <v>156</v>
      </c>
      <c r="B42" s="259"/>
      <c r="C42" s="383">
        <v>0</v>
      </c>
      <c r="D42" s="383"/>
      <c r="E42" s="383">
        <v>0</v>
      </c>
      <c r="F42" s="384"/>
      <c r="G42" s="127"/>
      <c r="H42" s="117">
        <v>0</v>
      </c>
      <c r="I42" s="7"/>
    </row>
    <row r="43" spans="1:10" ht="15.75" customHeight="1">
      <c r="A43" s="259" t="s">
        <v>73</v>
      </c>
      <c r="B43" s="259"/>
      <c r="C43" s="383">
        <v>0</v>
      </c>
      <c r="D43" s="383"/>
      <c r="E43" s="383">
        <v>0</v>
      </c>
      <c r="F43" s="384"/>
      <c r="G43" s="127"/>
      <c r="H43" s="104">
        <v>0</v>
      </c>
      <c r="I43" s="7"/>
    </row>
    <row r="44" spans="1:10" ht="15.75" customHeight="1">
      <c r="A44" s="259" t="s">
        <v>72</v>
      </c>
      <c r="B44" s="259"/>
      <c r="C44" s="383">
        <v>0</v>
      </c>
      <c r="D44" s="383"/>
      <c r="E44" s="383">
        <v>0</v>
      </c>
      <c r="F44" s="384"/>
      <c r="G44" s="127"/>
      <c r="H44" s="104">
        <v>0</v>
      </c>
      <c r="I44" s="7"/>
    </row>
    <row r="45" spans="1:10" ht="15.75" customHeight="1">
      <c r="A45" s="259" t="s">
        <v>74</v>
      </c>
      <c r="B45" s="259"/>
      <c r="C45" s="383">
        <v>0</v>
      </c>
      <c r="D45" s="383"/>
      <c r="E45" s="383">
        <v>0</v>
      </c>
      <c r="F45" s="384"/>
      <c r="G45" s="127"/>
      <c r="H45" s="104">
        <v>0</v>
      </c>
      <c r="I45" s="7"/>
    </row>
    <row r="46" spans="1:10" ht="15.75" customHeight="1">
      <c r="A46" s="259" t="s">
        <v>75</v>
      </c>
      <c r="B46" s="259"/>
      <c r="C46" s="383">
        <v>0</v>
      </c>
      <c r="D46" s="383"/>
      <c r="E46" s="383">
        <v>0</v>
      </c>
      <c r="F46" s="384"/>
      <c r="G46" s="127"/>
      <c r="H46" s="104">
        <v>0</v>
      </c>
      <c r="I46" s="7"/>
      <c r="J46" s="118"/>
    </row>
    <row r="47" spans="1:10" ht="15.75" customHeight="1">
      <c r="A47" s="408" t="s">
        <v>157</v>
      </c>
      <c r="B47" s="259"/>
      <c r="C47" s="390"/>
      <c r="D47" s="391"/>
      <c r="E47" s="409" t="s">
        <v>158</v>
      </c>
      <c r="F47" s="409" t="s">
        <v>159</v>
      </c>
      <c r="G47" s="119"/>
      <c r="H47" s="119" t="s">
        <v>158</v>
      </c>
      <c r="I47" s="7"/>
      <c r="J47" s="118"/>
    </row>
    <row r="48" spans="1:10" ht="15.75" customHeight="1">
      <c r="A48" s="259" t="s">
        <v>160</v>
      </c>
      <c r="B48" s="259"/>
      <c r="C48" s="383">
        <v>5000</v>
      </c>
      <c r="D48" s="383"/>
      <c r="E48" s="383">
        <v>7000</v>
      </c>
      <c r="F48" s="410">
        <v>2500</v>
      </c>
      <c r="G48" s="377"/>
      <c r="H48" s="117" t="s">
        <v>161</v>
      </c>
      <c r="I48" s="7"/>
      <c r="J48" s="118"/>
    </row>
    <row r="49" spans="1:10" ht="15.75" customHeight="1">
      <c r="A49" s="259" t="s">
        <v>162</v>
      </c>
      <c r="B49" s="266" t="s">
        <v>163</v>
      </c>
      <c r="C49" s="383">
        <v>150</v>
      </c>
      <c r="D49" s="383"/>
      <c r="E49" s="383">
        <v>2500</v>
      </c>
      <c r="F49" s="384">
        <v>502.39</v>
      </c>
      <c r="G49" s="127"/>
      <c r="H49" s="104">
        <v>250</v>
      </c>
      <c r="I49" s="7"/>
      <c r="J49" s="118"/>
    </row>
    <row r="50" spans="1:10" ht="15.75" customHeight="1">
      <c r="A50" s="259" t="s">
        <v>72</v>
      </c>
      <c r="B50" s="266" t="s">
        <v>163</v>
      </c>
      <c r="C50" s="383">
        <v>10000</v>
      </c>
      <c r="D50" s="383"/>
      <c r="E50" s="383">
        <v>8500</v>
      </c>
      <c r="F50" s="410">
        <v>5075</v>
      </c>
      <c r="G50" s="377"/>
      <c r="H50" s="104">
        <v>10500</v>
      </c>
      <c r="I50" s="7"/>
      <c r="J50" s="118"/>
    </row>
    <row r="51" spans="1:10" ht="15.75" customHeight="1">
      <c r="A51" s="259" t="s">
        <v>164</v>
      </c>
      <c r="B51" s="259"/>
      <c r="C51" s="383">
        <v>1000</v>
      </c>
      <c r="D51" s="383"/>
      <c r="E51" s="383">
        <v>2950</v>
      </c>
      <c r="F51" s="410">
        <v>942.42</v>
      </c>
      <c r="G51" s="377"/>
      <c r="H51" s="104">
        <v>1500</v>
      </c>
      <c r="I51" s="7"/>
      <c r="J51" s="118"/>
    </row>
    <row r="52" spans="1:10" ht="15.75" customHeight="1">
      <c r="A52" s="259" t="s">
        <v>77</v>
      </c>
      <c r="B52" s="259"/>
      <c r="C52" s="383"/>
      <c r="D52" s="383"/>
      <c r="E52" s="383">
        <v>0</v>
      </c>
      <c r="F52" s="410">
        <v>548.94000000000005</v>
      </c>
      <c r="G52" s="377"/>
      <c r="H52" s="104">
        <v>3000</v>
      </c>
      <c r="I52" s="7"/>
      <c r="J52" s="118"/>
    </row>
    <row r="53" spans="1:10" ht="15.75" customHeight="1">
      <c r="A53" s="259" t="s">
        <v>165</v>
      </c>
      <c r="B53" s="259"/>
      <c r="C53" s="383">
        <v>2000</v>
      </c>
      <c r="D53" s="383"/>
      <c r="E53" s="383">
        <v>3500</v>
      </c>
      <c r="F53" s="410">
        <v>1870</v>
      </c>
      <c r="G53" s="377"/>
      <c r="H53" s="104">
        <v>6000</v>
      </c>
      <c r="I53" s="7"/>
      <c r="J53" s="118"/>
    </row>
    <row r="54" spans="1:10" ht="15.75" customHeight="1">
      <c r="A54" s="259" t="s">
        <v>166</v>
      </c>
      <c r="B54" s="259"/>
      <c r="C54" s="383">
        <v>5000</v>
      </c>
      <c r="D54" s="383"/>
      <c r="E54" s="383">
        <v>7500</v>
      </c>
      <c r="F54" s="384">
        <v>0</v>
      </c>
      <c r="G54" s="127"/>
      <c r="I54" s="7"/>
      <c r="J54" s="118"/>
    </row>
    <row r="55" spans="1:10" ht="15.75" customHeight="1">
      <c r="A55" s="259" t="s">
        <v>167</v>
      </c>
      <c r="B55" s="259"/>
      <c r="C55" s="383">
        <v>150</v>
      </c>
      <c r="D55" s="383"/>
      <c r="E55" s="383">
        <v>250</v>
      </c>
      <c r="F55" s="384">
        <v>0</v>
      </c>
      <c r="G55" s="127"/>
      <c r="H55" s="104">
        <v>150</v>
      </c>
      <c r="I55" s="7"/>
      <c r="J55" s="118"/>
    </row>
    <row r="56" spans="1:10" ht="15.75" customHeight="1">
      <c r="A56" s="259" t="s">
        <v>168</v>
      </c>
      <c r="B56" s="259"/>
      <c r="C56" s="383">
        <v>950</v>
      </c>
      <c r="D56" s="383"/>
      <c r="E56" s="383">
        <v>950</v>
      </c>
      <c r="F56" s="410">
        <v>280</v>
      </c>
      <c r="G56" s="377"/>
      <c r="H56" s="104">
        <v>1000</v>
      </c>
      <c r="I56" s="7"/>
      <c r="J56" s="118"/>
    </row>
    <row r="57" spans="1:10" ht="15.75" customHeight="1">
      <c r="A57" s="259" t="s">
        <v>155</v>
      </c>
      <c r="B57" s="259"/>
      <c r="C57" s="400">
        <v>85</v>
      </c>
      <c r="D57" s="391"/>
      <c r="E57" s="390">
        <v>100</v>
      </c>
      <c r="F57" s="383">
        <v>0</v>
      </c>
      <c r="G57" s="378"/>
      <c r="H57" s="104">
        <v>0</v>
      </c>
      <c r="I57" s="7"/>
    </row>
    <row r="58" spans="1:10" ht="15.75" customHeight="1">
      <c r="A58" s="260" t="s">
        <v>169</v>
      </c>
      <c r="B58" s="259"/>
      <c r="C58" s="406">
        <f>SUM(C48:C57)</f>
        <v>24335</v>
      </c>
      <c r="D58" s="406"/>
      <c r="E58" s="406">
        <f t="shared" ref="E58:F58" si="2">SUM(E48:E57)</f>
        <v>33250</v>
      </c>
      <c r="F58" s="407">
        <f t="shared" si="2"/>
        <v>11718.75</v>
      </c>
      <c r="G58" s="376"/>
      <c r="H58" s="121">
        <f>SUM(H48:H57)</f>
        <v>22400</v>
      </c>
      <c r="I58" s="7"/>
    </row>
    <row r="59" spans="1:10" ht="15.75" customHeight="1">
      <c r="A59" s="260"/>
      <c r="B59" s="259"/>
      <c r="C59" s="383"/>
      <c r="D59" s="383"/>
      <c r="E59" s="383"/>
      <c r="F59" s="384"/>
      <c r="G59" s="127"/>
      <c r="H59" s="104"/>
      <c r="I59" s="7"/>
    </row>
    <row r="60" spans="1:10" ht="15.75" customHeight="1">
      <c r="A60" s="260" t="s">
        <v>170</v>
      </c>
      <c r="B60" s="259"/>
      <c r="C60" s="268"/>
      <c r="D60" s="268"/>
      <c r="E60" s="268"/>
      <c r="F60" s="268"/>
      <c r="G60" s="379"/>
      <c r="H60" s="104"/>
      <c r="I60" s="7"/>
    </row>
    <row r="61" spans="1:10" ht="15.75" customHeight="1">
      <c r="A61" s="259" t="s">
        <v>150</v>
      </c>
      <c r="B61" s="259"/>
      <c r="C61" s="383">
        <v>10000</v>
      </c>
      <c r="D61" s="383"/>
      <c r="E61" s="383">
        <v>0</v>
      </c>
      <c r="F61" s="384"/>
      <c r="G61" s="127"/>
      <c r="H61" s="104">
        <v>0</v>
      </c>
      <c r="I61" s="7"/>
    </row>
    <row r="62" spans="1:10" ht="15.75" customHeight="1">
      <c r="A62" s="259" t="s">
        <v>171</v>
      </c>
      <c r="B62" s="259" t="s">
        <v>172</v>
      </c>
      <c r="C62" s="390"/>
      <c r="D62" s="383"/>
      <c r="E62" s="383">
        <v>0</v>
      </c>
      <c r="F62" s="384"/>
      <c r="G62" s="127"/>
      <c r="H62" s="104">
        <v>0</v>
      </c>
      <c r="I62" s="7"/>
    </row>
    <row r="63" spans="1:10" ht="15.75" customHeight="1">
      <c r="A63" s="259" t="s">
        <v>173</v>
      </c>
      <c r="B63" s="259" t="s">
        <v>174</v>
      </c>
      <c r="C63" s="390"/>
      <c r="D63" s="390"/>
      <c r="E63" s="390"/>
      <c r="F63" s="384"/>
      <c r="G63" s="127"/>
      <c r="H63" s="104">
        <v>0</v>
      </c>
      <c r="I63" s="7"/>
    </row>
    <row r="64" spans="1:10" ht="15.75" customHeight="1">
      <c r="A64" s="259" t="s">
        <v>175</v>
      </c>
      <c r="B64" s="259"/>
      <c r="C64" s="390"/>
      <c r="D64" s="383"/>
      <c r="E64" s="383">
        <v>0</v>
      </c>
      <c r="F64" s="384"/>
      <c r="G64" s="127"/>
      <c r="H64" s="104">
        <v>0</v>
      </c>
      <c r="I64" s="7"/>
    </row>
    <row r="65" spans="1:40" ht="15.75" customHeight="1">
      <c r="A65" s="259" t="s">
        <v>74</v>
      </c>
      <c r="B65" s="259"/>
      <c r="C65" s="390"/>
      <c r="D65" s="383"/>
      <c r="E65" s="383">
        <v>0</v>
      </c>
      <c r="F65" s="384"/>
      <c r="G65" s="127"/>
      <c r="H65" s="104">
        <v>0</v>
      </c>
      <c r="I65" s="7"/>
    </row>
    <row r="66" spans="1:40" ht="15.75" customHeight="1">
      <c r="A66" s="259" t="s">
        <v>176</v>
      </c>
      <c r="B66" s="259"/>
      <c r="C66" s="390"/>
      <c r="D66" s="383"/>
      <c r="E66" s="383">
        <v>0</v>
      </c>
      <c r="F66" s="384"/>
      <c r="G66" s="127"/>
      <c r="H66" s="104">
        <v>0</v>
      </c>
      <c r="I66" s="7"/>
    </row>
    <row r="67" spans="1:40" ht="15.75" customHeight="1">
      <c r="A67" s="259" t="s">
        <v>177</v>
      </c>
      <c r="B67" s="259"/>
      <c r="C67" s="390"/>
      <c r="D67" s="383"/>
      <c r="E67" s="383">
        <v>0</v>
      </c>
      <c r="F67" s="384"/>
      <c r="G67" s="127"/>
      <c r="H67" s="104">
        <v>0</v>
      </c>
      <c r="I67" s="7"/>
    </row>
    <row r="68" spans="1:40" ht="15.75" customHeight="1">
      <c r="A68" s="259" t="s">
        <v>75</v>
      </c>
      <c r="B68" s="259"/>
      <c r="C68" s="390"/>
      <c r="D68" s="383"/>
      <c r="E68" s="383">
        <v>0</v>
      </c>
      <c r="F68" s="384"/>
      <c r="G68" s="127"/>
      <c r="H68" s="104">
        <v>0</v>
      </c>
      <c r="I68" s="7"/>
    </row>
    <row r="69" spans="1:40" ht="15.75" customHeight="1">
      <c r="A69" s="259" t="s">
        <v>178</v>
      </c>
      <c r="B69" s="259"/>
      <c r="C69" s="390"/>
      <c r="D69" s="390"/>
      <c r="E69" s="390">
        <v>750</v>
      </c>
      <c r="F69" s="384"/>
      <c r="G69" s="127"/>
      <c r="H69" s="424">
        <v>0</v>
      </c>
      <c r="I69" s="7"/>
    </row>
    <row r="70" spans="1:40" ht="15.75" customHeight="1">
      <c r="A70" s="260"/>
      <c r="B70" s="259"/>
      <c r="C70" s="390"/>
      <c r="D70" s="390"/>
      <c r="E70" s="383"/>
      <c r="F70" s="384"/>
      <c r="G70" s="421"/>
      <c r="H70" s="263"/>
      <c r="I70" s="161"/>
    </row>
    <row r="71" spans="1:40" ht="15.75" customHeight="1">
      <c r="A71" s="260" t="s">
        <v>68</v>
      </c>
      <c r="B71" s="259"/>
      <c r="C71" s="390"/>
      <c r="D71" s="390"/>
      <c r="E71" s="383"/>
      <c r="F71" s="384"/>
      <c r="G71" s="421"/>
      <c r="H71" s="263"/>
      <c r="I71" s="161"/>
    </row>
    <row r="72" spans="1:40" ht="15.75" customHeight="1">
      <c r="A72" s="259" t="s">
        <v>179</v>
      </c>
      <c r="B72" s="259"/>
      <c r="C72" s="383">
        <v>250</v>
      </c>
      <c r="D72" s="383"/>
      <c r="E72" s="383">
        <v>0</v>
      </c>
      <c r="F72" s="384"/>
      <c r="G72" s="421"/>
      <c r="H72" s="383">
        <v>250</v>
      </c>
      <c r="I72" s="27"/>
      <c r="K72" s="114"/>
    </row>
    <row r="73" spans="1:40" ht="15.75" customHeight="1">
      <c r="A73" s="259" t="s">
        <v>180</v>
      </c>
      <c r="B73" s="259"/>
      <c r="C73" s="390"/>
      <c r="D73" s="383"/>
      <c r="E73" s="383">
        <v>0</v>
      </c>
      <c r="F73" s="384"/>
      <c r="G73" s="421"/>
      <c r="H73" s="383">
        <v>150</v>
      </c>
      <c r="I73" s="27"/>
      <c r="K73" s="114"/>
    </row>
    <row r="74" spans="1:40" ht="15.75" customHeight="1">
      <c r="A74" s="259" t="s">
        <v>113</v>
      </c>
      <c r="B74" s="259"/>
      <c r="C74" s="383">
        <v>800</v>
      </c>
      <c r="D74" s="383"/>
      <c r="E74" s="383">
        <v>0</v>
      </c>
      <c r="F74" s="384"/>
      <c r="G74" s="421"/>
      <c r="H74" s="383">
        <v>900</v>
      </c>
      <c r="I74" s="27"/>
      <c r="K74" s="114"/>
    </row>
    <row r="75" spans="1:40" ht="15.75" customHeight="1">
      <c r="A75" s="259" t="s">
        <v>112</v>
      </c>
      <c r="B75" s="259"/>
      <c r="C75" s="383">
        <v>0</v>
      </c>
      <c r="D75" s="383"/>
      <c r="E75" s="383">
        <v>0</v>
      </c>
      <c r="F75" s="384"/>
      <c r="G75" s="421"/>
      <c r="H75" s="383">
        <v>0</v>
      </c>
      <c r="I75" s="27"/>
      <c r="K75" s="114"/>
    </row>
    <row r="76" spans="1:40" ht="15.75" customHeight="1">
      <c r="A76" s="259" t="s">
        <v>181</v>
      </c>
      <c r="B76" s="259"/>
      <c r="C76" s="400">
        <v>500</v>
      </c>
      <c r="D76" s="383"/>
      <c r="E76" s="383">
        <v>300</v>
      </c>
      <c r="F76" s="384"/>
      <c r="G76" s="421"/>
      <c r="H76" s="383">
        <v>1500</v>
      </c>
      <c r="I76" s="27"/>
      <c r="K76" s="114"/>
    </row>
    <row r="77" spans="1:40" ht="15.75" customHeight="1">
      <c r="A77" s="259" t="s">
        <v>182</v>
      </c>
      <c r="B77" s="259"/>
      <c r="C77" s="400">
        <v>500</v>
      </c>
      <c r="D77" s="383"/>
      <c r="E77" s="383">
        <v>2000</v>
      </c>
      <c r="F77" s="384"/>
      <c r="G77" s="421"/>
      <c r="H77" s="383">
        <v>500</v>
      </c>
      <c r="I77" s="27"/>
      <c r="J77" s="41"/>
      <c r="K77" s="114"/>
      <c r="L77" s="122"/>
      <c r="M77" s="44"/>
      <c r="N77" s="41"/>
      <c r="O77" s="112"/>
      <c r="P77" s="44"/>
      <c r="Q77" s="41"/>
      <c r="R77" s="41"/>
      <c r="S77" s="41"/>
      <c r="T77" s="123"/>
      <c r="U77" s="41"/>
      <c r="V77" s="41"/>
      <c r="W77" s="41"/>
      <c r="X77" s="41"/>
      <c r="Y77" s="41"/>
      <c r="Z77" s="41"/>
      <c r="AA77" s="41"/>
      <c r="AB77" s="124"/>
      <c r="AC77" s="41"/>
      <c r="AD77" s="123"/>
      <c r="AE77" s="123"/>
      <c r="AF77" s="123"/>
      <c r="AG77" s="123"/>
      <c r="AH77" s="123"/>
      <c r="AI77" s="123"/>
      <c r="AJ77" s="123"/>
      <c r="AK77" s="123"/>
      <c r="AL77" s="44"/>
      <c r="AM77" s="44"/>
      <c r="AN77" s="41"/>
    </row>
    <row r="78" spans="1:40" ht="15.75" customHeight="1">
      <c r="A78" s="259" t="s">
        <v>183</v>
      </c>
      <c r="B78" s="259"/>
      <c r="C78" s="268"/>
      <c r="D78" s="383"/>
      <c r="E78" s="383">
        <v>0</v>
      </c>
      <c r="F78" s="384"/>
      <c r="G78" s="421"/>
      <c r="H78" s="410">
        <v>85</v>
      </c>
      <c r="I78" s="27"/>
      <c r="J78" s="41"/>
      <c r="K78" s="114"/>
      <c r="L78" s="41"/>
      <c r="M78" s="114"/>
      <c r="N78" s="41"/>
      <c r="O78" s="110"/>
      <c r="P78" s="44"/>
      <c r="Q78" s="41"/>
      <c r="R78" s="41"/>
      <c r="S78" s="41"/>
      <c r="T78" s="41"/>
      <c r="U78" s="41"/>
      <c r="V78" s="41"/>
      <c r="W78" s="41"/>
      <c r="X78" s="41"/>
      <c r="Y78" s="42"/>
      <c r="Z78" s="42"/>
      <c r="AA78" s="42"/>
      <c r="AB78" s="125"/>
      <c r="AC78" s="42"/>
      <c r="AD78" s="39"/>
      <c r="AE78" s="39"/>
      <c r="AF78" s="39"/>
      <c r="AG78" s="39"/>
      <c r="AH78" s="39"/>
      <c r="AI78" s="39"/>
      <c r="AJ78" s="39"/>
      <c r="AK78" s="39"/>
      <c r="AL78" s="120"/>
      <c r="AM78" s="114"/>
    </row>
    <row r="79" spans="1:40" ht="15.75" customHeight="1">
      <c r="A79" s="259" t="s">
        <v>184</v>
      </c>
      <c r="B79" s="259"/>
      <c r="C79" s="398"/>
      <c r="D79" s="383"/>
      <c r="E79" s="383">
        <v>0</v>
      </c>
      <c r="F79" s="384"/>
      <c r="G79" s="421"/>
      <c r="H79" s="383">
        <v>0</v>
      </c>
      <c r="I79" s="27"/>
      <c r="J79" s="41"/>
      <c r="K79" s="114"/>
      <c r="L79" s="41"/>
      <c r="M79" s="44"/>
      <c r="N79" s="41"/>
      <c r="O79" s="112"/>
      <c r="P79" s="44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124"/>
      <c r="AC79" s="41"/>
      <c r="AD79" s="123"/>
      <c r="AE79" s="123"/>
      <c r="AF79" s="123"/>
      <c r="AG79" s="123"/>
      <c r="AH79" s="123"/>
      <c r="AI79" s="123"/>
      <c r="AJ79" s="123"/>
      <c r="AK79" s="123"/>
      <c r="AL79" s="120"/>
      <c r="AM79" s="114"/>
    </row>
    <row r="80" spans="1:40" ht="15.75" customHeight="1">
      <c r="A80" s="259" t="s">
        <v>185</v>
      </c>
      <c r="B80" s="259"/>
      <c r="C80" s="400">
        <v>150</v>
      </c>
      <c r="D80" s="383"/>
      <c r="E80" s="383">
        <v>0</v>
      </c>
      <c r="F80" s="384"/>
      <c r="G80" s="421"/>
      <c r="H80" s="410">
        <v>150</v>
      </c>
      <c r="I80" s="27"/>
      <c r="J80" s="18"/>
      <c r="K80" s="114"/>
      <c r="L80" s="41"/>
      <c r="M80" s="44"/>
      <c r="N80" s="41"/>
      <c r="O80" s="112"/>
      <c r="P80" s="44"/>
      <c r="Q80" s="41"/>
      <c r="R80" s="41"/>
      <c r="S80" s="41"/>
      <c r="T80" s="41"/>
      <c r="U80" s="41"/>
      <c r="V80" s="41"/>
      <c r="W80" s="41"/>
      <c r="X80" s="41"/>
      <c r="Y80" s="41"/>
      <c r="Z80" s="42"/>
      <c r="AA80" s="39"/>
      <c r="AB80" s="125"/>
      <c r="AC80" s="39"/>
      <c r="AD80" s="39"/>
      <c r="AE80" s="39"/>
      <c r="AF80" s="39"/>
      <c r="AG80" s="39"/>
      <c r="AH80" s="39"/>
      <c r="AI80" s="39"/>
      <c r="AJ80" s="39"/>
      <c r="AK80" s="39"/>
      <c r="AL80" s="120"/>
      <c r="AM80" s="114"/>
    </row>
    <row r="81" spans="1:39" ht="15.75" customHeight="1">
      <c r="A81" s="259" t="s">
        <v>186</v>
      </c>
      <c r="B81" s="259"/>
      <c r="C81" s="400">
        <v>0</v>
      </c>
      <c r="D81" s="383"/>
      <c r="E81" s="383">
        <v>0</v>
      </c>
      <c r="F81" s="384"/>
      <c r="G81" s="421"/>
      <c r="H81" s="383">
        <v>0</v>
      </c>
      <c r="I81" s="27"/>
      <c r="J81" s="18"/>
      <c r="K81" s="114"/>
      <c r="L81" s="41"/>
      <c r="M81" s="44"/>
      <c r="N81" s="41"/>
      <c r="O81" s="112"/>
      <c r="P81" s="44"/>
      <c r="Q81" s="41"/>
      <c r="R81" s="41"/>
      <c r="S81" s="41"/>
      <c r="T81" s="41"/>
      <c r="U81" s="41"/>
      <c r="V81" s="41"/>
      <c r="W81" s="41"/>
      <c r="X81" s="41"/>
      <c r="Y81" s="41"/>
      <c r="Z81" s="42"/>
      <c r="AA81" s="39"/>
      <c r="AB81" s="125"/>
      <c r="AC81" s="39"/>
      <c r="AD81" s="39"/>
      <c r="AE81" s="39"/>
      <c r="AF81" s="39"/>
      <c r="AG81" s="39"/>
      <c r="AH81" s="39"/>
      <c r="AI81" s="39"/>
      <c r="AJ81" s="39"/>
      <c r="AK81" s="39"/>
      <c r="AL81" s="114"/>
      <c r="AM81" s="114"/>
    </row>
    <row r="82" spans="1:39" ht="15.75" customHeight="1">
      <c r="A82" s="259" t="s">
        <v>187</v>
      </c>
      <c r="B82" s="259"/>
      <c r="C82" s="400">
        <v>0</v>
      </c>
      <c r="D82" s="383"/>
      <c r="E82" s="383">
        <v>0</v>
      </c>
      <c r="F82" s="384"/>
      <c r="G82" s="421"/>
      <c r="H82" s="383">
        <v>0</v>
      </c>
      <c r="I82" s="425"/>
      <c r="J82" s="18"/>
      <c r="K82" s="114"/>
      <c r="L82" s="41"/>
      <c r="M82" s="44"/>
      <c r="N82" s="41"/>
      <c r="O82" s="112"/>
      <c r="P82" s="44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123"/>
      <c r="AB82" s="124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114"/>
    </row>
    <row r="83" spans="1:39" ht="15.75" customHeight="1">
      <c r="A83" s="411" t="s">
        <v>188</v>
      </c>
      <c r="B83" s="412"/>
      <c r="C83" s="413">
        <f>SUM(C61:C82)</f>
        <v>12200</v>
      </c>
      <c r="D83" s="414"/>
      <c r="E83" s="413">
        <f>SUM(E61:E82)</f>
        <v>3050</v>
      </c>
      <c r="F83" s="415"/>
      <c r="G83" s="422"/>
      <c r="H83" s="415"/>
      <c r="I83" s="415"/>
      <c r="J83" s="18"/>
      <c r="K83" s="126"/>
      <c r="L83" s="41"/>
      <c r="M83" s="114"/>
      <c r="N83" s="41"/>
      <c r="O83" s="110"/>
      <c r="P83" s="114"/>
      <c r="Q83" s="41"/>
      <c r="R83" s="42"/>
      <c r="S83" s="41"/>
      <c r="T83" s="42"/>
      <c r="U83" s="42"/>
      <c r="V83" s="42"/>
      <c r="W83" s="41"/>
      <c r="X83" s="41"/>
      <c r="Y83" s="42"/>
      <c r="Z83" s="42"/>
      <c r="AA83" s="42"/>
      <c r="AB83" s="125"/>
      <c r="AC83" s="42"/>
      <c r="AD83" s="39"/>
      <c r="AE83" s="39"/>
      <c r="AF83" s="39"/>
      <c r="AG83" s="39"/>
      <c r="AH83" s="39"/>
      <c r="AI83" s="39"/>
      <c r="AJ83" s="39"/>
      <c r="AK83" s="39"/>
      <c r="AL83" s="39"/>
      <c r="AM83" s="114"/>
    </row>
    <row r="84" spans="1:39" ht="15.75" customHeight="1">
      <c r="A84" s="259"/>
      <c r="B84" s="259"/>
      <c r="C84" s="398"/>
      <c r="D84" s="391"/>
      <c r="E84" s="391"/>
      <c r="F84" s="384"/>
      <c r="G84" s="422"/>
      <c r="H84" s="384"/>
      <c r="I84" s="384"/>
      <c r="J84" s="18"/>
      <c r="L84" s="41"/>
      <c r="M84" s="44"/>
      <c r="N84" s="41"/>
      <c r="O84" s="112"/>
      <c r="P84" s="44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124"/>
      <c r="AC84" s="41"/>
      <c r="AD84" s="41"/>
      <c r="AE84" s="39"/>
      <c r="AF84" s="39"/>
      <c r="AG84" s="39"/>
      <c r="AH84" s="39"/>
      <c r="AI84" s="39"/>
      <c r="AJ84" s="39"/>
      <c r="AK84" s="39"/>
      <c r="AL84" s="39"/>
      <c r="AM84" s="114"/>
    </row>
    <row r="85" spans="1:39" ht="15.75" customHeight="1">
      <c r="A85" s="411" t="s">
        <v>189</v>
      </c>
      <c r="B85" s="412"/>
      <c r="C85" s="416">
        <f>SUM(C15,C16,C32,C58,C83)</f>
        <v>43085</v>
      </c>
      <c r="D85" s="417"/>
      <c r="E85" s="416">
        <f t="shared" ref="E85:F85" si="3">SUM(E15,E16,E32,E58,E83)</f>
        <v>42050</v>
      </c>
      <c r="F85" s="416">
        <f t="shared" si="3"/>
        <v>18060.23</v>
      </c>
      <c r="G85" s="423"/>
      <c r="H85" s="416">
        <f>SUM(H15,H16,H32,H58,H83)</f>
        <v>30774</v>
      </c>
      <c r="I85" s="416"/>
      <c r="J85" s="18"/>
      <c r="L85" s="41"/>
      <c r="M85" s="44"/>
      <c r="N85" s="41"/>
      <c r="O85" s="112"/>
      <c r="P85" s="44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124"/>
      <c r="AC85" s="41"/>
      <c r="AD85" s="41"/>
      <c r="AE85" s="123"/>
      <c r="AF85" s="123"/>
      <c r="AG85" s="123"/>
      <c r="AH85" s="123"/>
      <c r="AI85" s="123"/>
      <c r="AJ85" s="123"/>
      <c r="AK85" s="123"/>
      <c r="AL85" s="123"/>
      <c r="AM85" s="114"/>
    </row>
    <row r="86" spans="1:39" ht="15.75" customHeight="1">
      <c r="A86" s="259"/>
      <c r="B86" s="259"/>
      <c r="C86" s="391"/>
      <c r="D86" s="391"/>
      <c r="E86" s="391"/>
      <c r="F86" s="384"/>
      <c r="G86" s="422"/>
      <c r="H86" s="391"/>
      <c r="I86" s="384"/>
      <c r="J86" s="18"/>
      <c r="L86" s="41"/>
      <c r="M86" s="44"/>
      <c r="N86" s="41"/>
      <c r="O86" s="112"/>
      <c r="P86" s="44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124"/>
      <c r="AC86" s="41"/>
      <c r="AD86" s="124"/>
      <c r="AE86" s="39"/>
      <c r="AF86" s="129"/>
      <c r="AG86" s="39"/>
      <c r="AH86" s="129"/>
      <c r="AI86" s="39"/>
      <c r="AJ86" s="129"/>
      <c r="AK86" s="39"/>
      <c r="AL86" s="39"/>
      <c r="AM86" s="114"/>
    </row>
    <row r="87" spans="1:39" ht="15.75" customHeight="1">
      <c r="A87" s="418" t="s">
        <v>190</v>
      </c>
      <c r="B87" s="255"/>
      <c r="C87" s="419">
        <f>C12-C85</f>
        <v>3165</v>
      </c>
      <c r="D87" s="420"/>
      <c r="E87" s="419">
        <f t="shared" ref="E87:H87" si="4">E12-E85</f>
        <v>-33300</v>
      </c>
      <c r="F87" s="419">
        <f t="shared" si="4"/>
        <v>-9087.23</v>
      </c>
      <c r="G87" s="419"/>
      <c r="H87" s="419">
        <f t="shared" si="4"/>
        <v>-16474</v>
      </c>
      <c r="I87" s="419"/>
      <c r="J87" s="18"/>
      <c r="L87" s="41"/>
      <c r="M87" s="44"/>
      <c r="N87" s="41"/>
      <c r="O87" s="112"/>
      <c r="P87" s="44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124"/>
      <c r="AC87" s="41"/>
      <c r="AD87" s="124"/>
      <c r="AE87" s="123"/>
      <c r="AF87" s="124"/>
      <c r="AG87" s="123"/>
      <c r="AH87" s="124"/>
      <c r="AI87" s="123"/>
      <c r="AJ87" s="124"/>
      <c r="AK87" s="123"/>
      <c r="AL87" s="39"/>
      <c r="AM87" s="114"/>
    </row>
    <row r="88" spans="1:39" ht="15.75" customHeight="1">
      <c r="F88" s="130"/>
      <c r="G88" s="130"/>
      <c r="H88" s="30"/>
      <c r="I88" s="18"/>
      <c r="J88" s="18"/>
      <c r="L88" s="41"/>
      <c r="M88" s="44"/>
      <c r="N88" s="41"/>
      <c r="O88" s="112"/>
      <c r="P88" s="44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124"/>
      <c r="AC88" s="41"/>
      <c r="AD88" s="124"/>
      <c r="AE88" s="123"/>
      <c r="AF88" s="124"/>
      <c r="AG88" s="123"/>
      <c r="AH88" s="124"/>
      <c r="AI88" s="123"/>
      <c r="AJ88" s="124"/>
      <c r="AK88" s="123"/>
      <c r="AL88" s="39"/>
      <c r="AM88" s="114"/>
    </row>
    <row r="89" spans="1:39" ht="15.75" customHeight="1">
      <c r="F89" s="130"/>
      <c r="G89" s="130"/>
      <c r="I89" s="24"/>
      <c r="J89" s="18"/>
      <c r="K89" s="44"/>
      <c r="L89" s="131"/>
      <c r="M89" s="132"/>
      <c r="N89" s="41"/>
      <c r="O89" s="131"/>
      <c r="P89" s="132"/>
      <c r="Q89" s="41"/>
      <c r="R89" s="131"/>
      <c r="S89" s="41"/>
      <c r="T89" s="132"/>
      <c r="U89" s="131"/>
      <c r="V89" s="131"/>
      <c r="W89" s="41"/>
      <c r="X89" s="131"/>
      <c r="Y89" s="132"/>
      <c r="Z89" s="133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39"/>
      <c r="AM89" s="39"/>
    </row>
    <row r="90" spans="1:39" ht="15.75" customHeight="1">
      <c r="F90" s="130"/>
      <c r="G90" s="130"/>
    </row>
    <row r="91" spans="1:39" ht="15.75" customHeight="1">
      <c r="F91" s="130"/>
      <c r="G91" s="130"/>
    </row>
    <row r="92" spans="1:39" ht="15.75" customHeight="1">
      <c r="F92" s="130"/>
      <c r="G92" s="130"/>
    </row>
    <row r="93" spans="1:39" ht="15.75" customHeight="1">
      <c r="F93" s="130"/>
      <c r="G93" s="130"/>
    </row>
    <row r="94" spans="1:39" ht="15.75" customHeight="1">
      <c r="F94" s="130"/>
      <c r="G94" s="130"/>
    </row>
    <row r="95" spans="1:39" ht="15.75" customHeight="1">
      <c r="F95" s="130"/>
      <c r="G95" s="130"/>
    </row>
    <row r="96" spans="1:39" ht="15.75" customHeight="1">
      <c r="F96" s="130"/>
      <c r="G96" s="130"/>
    </row>
    <row r="97" spans="6:7" ht="15.75" customHeight="1">
      <c r="F97" s="130"/>
      <c r="G97" s="130"/>
    </row>
    <row r="98" spans="6:7" ht="15.75" customHeight="1">
      <c r="F98" s="130"/>
      <c r="G98" s="130"/>
    </row>
    <row r="99" spans="6:7" ht="15.75" customHeight="1">
      <c r="F99" s="130"/>
      <c r="G99" s="130"/>
    </row>
    <row r="100" spans="6:7" ht="15.75" customHeight="1">
      <c r="F100" s="130"/>
      <c r="G100" s="130"/>
    </row>
    <row r="101" spans="6:7" ht="15.75" customHeight="1">
      <c r="F101" s="130"/>
      <c r="G101" s="130"/>
    </row>
    <row r="102" spans="6:7" ht="15.75" customHeight="1">
      <c r="F102" s="130"/>
      <c r="G102" s="130"/>
    </row>
    <row r="103" spans="6:7" ht="15.75" customHeight="1">
      <c r="F103" s="130"/>
      <c r="G103" s="130"/>
    </row>
    <row r="104" spans="6:7" ht="15.75" customHeight="1">
      <c r="F104" s="130"/>
      <c r="G104" s="130"/>
    </row>
    <row r="105" spans="6:7" ht="15.75" customHeight="1">
      <c r="F105" s="130"/>
      <c r="G105" s="130"/>
    </row>
    <row r="106" spans="6:7" ht="15.75" customHeight="1">
      <c r="F106" s="130"/>
      <c r="G106" s="130"/>
    </row>
    <row r="107" spans="6:7" ht="15.75" customHeight="1">
      <c r="F107" s="130"/>
      <c r="G107" s="130"/>
    </row>
    <row r="108" spans="6:7" ht="15.75" customHeight="1">
      <c r="F108" s="130"/>
      <c r="G108" s="130"/>
    </row>
    <row r="109" spans="6:7" ht="15.75" customHeight="1">
      <c r="F109" s="130"/>
      <c r="G109" s="130"/>
    </row>
    <row r="110" spans="6:7" ht="15.75" customHeight="1">
      <c r="F110" s="130"/>
      <c r="G110" s="130"/>
    </row>
    <row r="111" spans="6:7" ht="15.75" customHeight="1">
      <c r="F111" s="130"/>
      <c r="G111" s="130"/>
    </row>
    <row r="112" spans="6:7" ht="15.75" customHeight="1">
      <c r="F112" s="130"/>
      <c r="G112" s="130"/>
    </row>
    <row r="113" spans="6:7" ht="15.75" customHeight="1">
      <c r="F113" s="130"/>
      <c r="G113" s="130"/>
    </row>
    <row r="114" spans="6:7" ht="15.75" customHeight="1">
      <c r="F114" s="130"/>
      <c r="G114" s="130"/>
    </row>
    <row r="115" spans="6:7" ht="15.75" customHeight="1">
      <c r="F115" s="130"/>
      <c r="G115" s="130"/>
    </row>
    <row r="116" spans="6:7" ht="15.75" customHeight="1">
      <c r="F116" s="130"/>
      <c r="G116" s="130"/>
    </row>
    <row r="117" spans="6:7" ht="15.75" customHeight="1">
      <c r="F117" s="130"/>
      <c r="G117" s="130"/>
    </row>
    <row r="118" spans="6:7" ht="15.75" customHeight="1">
      <c r="F118" s="130"/>
      <c r="G118" s="130"/>
    </row>
    <row r="119" spans="6:7" ht="15.75" customHeight="1">
      <c r="F119" s="130"/>
      <c r="G119" s="130"/>
    </row>
    <row r="120" spans="6:7" ht="15.75" customHeight="1">
      <c r="F120" s="130"/>
      <c r="G120" s="130"/>
    </row>
    <row r="121" spans="6:7" ht="15.75" customHeight="1">
      <c r="F121" s="130"/>
      <c r="G121" s="130"/>
    </row>
    <row r="122" spans="6:7" ht="15.75" customHeight="1">
      <c r="F122" s="130"/>
      <c r="G122" s="130"/>
    </row>
    <row r="123" spans="6:7" ht="15.75" customHeight="1">
      <c r="F123" s="130"/>
      <c r="G123" s="130"/>
    </row>
    <row r="124" spans="6:7" ht="15.75" customHeight="1">
      <c r="F124" s="130"/>
      <c r="G124" s="130"/>
    </row>
    <row r="125" spans="6:7" ht="15.75" customHeight="1">
      <c r="F125" s="130"/>
      <c r="G125" s="130"/>
    </row>
    <row r="126" spans="6:7" ht="15.75" customHeight="1">
      <c r="F126" s="130"/>
      <c r="G126" s="130"/>
    </row>
    <row r="127" spans="6:7" ht="15.75" customHeight="1">
      <c r="F127" s="130"/>
      <c r="G127" s="130"/>
    </row>
    <row r="128" spans="6:7" ht="15.75" customHeight="1">
      <c r="F128" s="130"/>
      <c r="G128" s="130"/>
    </row>
    <row r="129" spans="6:7" ht="15.75" customHeight="1">
      <c r="F129" s="130"/>
      <c r="G129" s="130"/>
    </row>
    <row r="130" spans="6:7" ht="15.75" customHeight="1">
      <c r="F130" s="130"/>
      <c r="G130" s="130"/>
    </row>
    <row r="131" spans="6:7" ht="15.75" customHeight="1">
      <c r="F131" s="130"/>
      <c r="G131" s="130"/>
    </row>
    <row r="132" spans="6:7" ht="15.75" customHeight="1">
      <c r="F132" s="130"/>
      <c r="G132" s="130"/>
    </row>
    <row r="133" spans="6:7" ht="15.75" customHeight="1">
      <c r="F133" s="130"/>
      <c r="G133" s="130"/>
    </row>
    <row r="134" spans="6:7" ht="15.75" customHeight="1">
      <c r="F134" s="130"/>
      <c r="G134" s="130"/>
    </row>
    <row r="135" spans="6:7" ht="15.75" customHeight="1">
      <c r="F135" s="130"/>
      <c r="G135" s="130"/>
    </row>
    <row r="136" spans="6:7" ht="15.75" customHeight="1">
      <c r="F136" s="130"/>
      <c r="G136" s="130"/>
    </row>
    <row r="137" spans="6:7" ht="15.75" customHeight="1">
      <c r="F137" s="130"/>
      <c r="G137" s="130"/>
    </row>
    <row r="138" spans="6:7" ht="15.75" customHeight="1">
      <c r="F138" s="130"/>
      <c r="G138" s="130"/>
    </row>
    <row r="139" spans="6:7" ht="15.75" customHeight="1">
      <c r="F139" s="130"/>
      <c r="G139" s="130"/>
    </row>
    <row r="140" spans="6:7" ht="15.75" customHeight="1">
      <c r="F140" s="130"/>
      <c r="G140" s="130"/>
    </row>
    <row r="141" spans="6:7" ht="15.75" customHeight="1">
      <c r="F141" s="130"/>
      <c r="G141" s="130"/>
    </row>
    <row r="142" spans="6:7" ht="15.75" customHeight="1">
      <c r="F142" s="130"/>
      <c r="G142" s="130"/>
    </row>
    <row r="143" spans="6:7" ht="15.75" customHeight="1">
      <c r="F143" s="130"/>
      <c r="G143" s="130"/>
    </row>
    <row r="144" spans="6:7" ht="15.75" customHeight="1">
      <c r="F144" s="130"/>
      <c r="G144" s="130"/>
    </row>
    <row r="145" spans="6:7" ht="15.75" customHeight="1">
      <c r="F145" s="130"/>
      <c r="G145" s="130"/>
    </row>
    <row r="146" spans="6:7" ht="15.75" customHeight="1">
      <c r="F146" s="130"/>
      <c r="G146" s="130"/>
    </row>
    <row r="147" spans="6:7" ht="15.75" customHeight="1">
      <c r="F147" s="130"/>
      <c r="G147" s="130"/>
    </row>
    <row r="148" spans="6:7" ht="15.75" customHeight="1">
      <c r="F148" s="130"/>
      <c r="G148" s="130"/>
    </row>
    <row r="149" spans="6:7" ht="15.75" customHeight="1">
      <c r="F149" s="130"/>
      <c r="G149" s="130"/>
    </row>
    <row r="150" spans="6:7" ht="15.75" customHeight="1">
      <c r="F150" s="130"/>
      <c r="G150" s="130"/>
    </row>
    <row r="151" spans="6:7" ht="15.75" customHeight="1">
      <c r="F151" s="130"/>
      <c r="G151" s="130"/>
    </row>
    <row r="152" spans="6:7" ht="15.75" customHeight="1">
      <c r="F152" s="130"/>
      <c r="G152" s="130"/>
    </row>
    <row r="153" spans="6:7" ht="15.75" customHeight="1">
      <c r="F153" s="130"/>
      <c r="G153" s="130"/>
    </row>
    <row r="154" spans="6:7" ht="15.75" customHeight="1">
      <c r="F154" s="130"/>
      <c r="G154" s="130"/>
    </row>
    <row r="155" spans="6:7" ht="15.75" customHeight="1">
      <c r="F155" s="130"/>
      <c r="G155" s="130"/>
    </row>
    <row r="156" spans="6:7" ht="15.75" customHeight="1">
      <c r="F156" s="130"/>
      <c r="G156" s="130"/>
    </row>
    <row r="157" spans="6:7" ht="15.75" customHeight="1">
      <c r="F157" s="130"/>
      <c r="G157" s="130"/>
    </row>
    <row r="158" spans="6:7" ht="15.75" customHeight="1">
      <c r="F158" s="130"/>
      <c r="G158" s="130"/>
    </row>
    <row r="159" spans="6:7" ht="15.75" customHeight="1">
      <c r="F159" s="130"/>
      <c r="G159" s="130"/>
    </row>
    <row r="160" spans="6:7" ht="15.75" customHeight="1">
      <c r="F160" s="130"/>
      <c r="G160" s="130"/>
    </row>
    <row r="161" spans="6:7" ht="15.75" customHeight="1">
      <c r="F161" s="130"/>
      <c r="G161" s="130"/>
    </row>
    <row r="162" spans="6:7" ht="15.75" customHeight="1">
      <c r="F162" s="130"/>
      <c r="G162" s="130"/>
    </row>
    <row r="163" spans="6:7" ht="15.75" customHeight="1">
      <c r="F163" s="130"/>
      <c r="G163" s="130"/>
    </row>
    <row r="164" spans="6:7" ht="15.75" customHeight="1">
      <c r="F164" s="130"/>
      <c r="G164" s="130"/>
    </row>
    <row r="165" spans="6:7" ht="15.75" customHeight="1">
      <c r="F165" s="130"/>
      <c r="G165" s="130"/>
    </row>
    <row r="166" spans="6:7" ht="15.75" customHeight="1">
      <c r="F166" s="130"/>
      <c r="G166" s="130"/>
    </row>
    <row r="167" spans="6:7" ht="15.75" customHeight="1">
      <c r="F167" s="130"/>
      <c r="G167" s="130"/>
    </row>
    <row r="168" spans="6:7" ht="15.75" customHeight="1">
      <c r="F168" s="130"/>
      <c r="G168" s="130"/>
    </row>
    <row r="169" spans="6:7" ht="15.75" customHeight="1">
      <c r="F169" s="130"/>
      <c r="G169" s="130"/>
    </row>
    <row r="170" spans="6:7" ht="15.75" customHeight="1">
      <c r="F170" s="130"/>
      <c r="G170" s="130"/>
    </row>
    <row r="171" spans="6:7" ht="15.75" customHeight="1">
      <c r="F171" s="130"/>
      <c r="G171" s="130"/>
    </row>
    <row r="172" spans="6:7" ht="15.75" customHeight="1">
      <c r="F172" s="130"/>
      <c r="G172" s="130"/>
    </row>
    <row r="173" spans="6:7" ht="15.75" customHeight="1">
      <c r="F173" s="130"/>
      <c r="G173" s="130"/>
    </row>
    <row r="174" spans="6:7" ht="15.75" customHeight="1">
      <c r="F174" s="130"/>
      <c r="G174" s="130"/>
    </row>
    <row r="175" spans="6:7" ht="15.75" customHeight="1">
      <c r="F175" s="130"/>
      <c r="G175" s="130"/>
    </row>
    <row r="176" spans="6:7" ht="15.75" customHeight="1">
      <c r="F176" s="130"/>
      <c r="G176" s="130"/>
    </row>
    <row r="177" spans="6:7" ht="15.75" customHeight="1">
      <c r="F177" s="130"/>
      <c r="G177" s="130"/>
    </row>
    <row r="178" spans="6:7" ht="15.75" customHeight="1">
      <c r="F178" s="130"/>
      <c r="G178" s="130"/>
    </row>
    <row r="179" spans="6:7" ht="15.75" customHeight="1">
      <c r="F179" s="130"/>
      <c r="G179" s="130"/>
    </row>
    <row r="180" spans="6:7" ht="15.75" customHeight="1">
      <c r="F180" s="130"/>
      <c r="G180" s="130"/>
    </row>
    <row r="181" spans="6:7" ht="15.75" customHeight="1">
      <c r="F181" s="130"/>
      <c r="G181" s="130"/>
    </row>
    <row r="182" spans="6:7" ht="15.75" customHeight="1">
      <c r="F182" s="130"/>
      <c r="G182" s="130"/>
    </row>
    <row r="183" spans="6:7" ht="15.75" customHeight="1">
      <c r="F183" s="130"/>
      <c r="G183" s="130"/>
    </row>
    <row r="184" spans="6:7" ht="15.75" customHeight="1">
      <c r="F184" s="130"/>
      <c r="G184" s="130"/>
    </row>
    <row r="185" spans="6:7" ht="15.75" customHeight="1">
      <c r="F185" s="130"/>
      <c r="G185" s="130"/>
    </row>
    <row r="186" spans="6:7" ht="15.75" customHeight="1">
      <c r="F186" s="130"/>
      <c r="G186" s="130"/>
    </row>
    <row r="187" spans="6:7" ht="15.75" customHeight="1">
      <c r="F187" s="130"/>
      <c r="G187" s="130"/>
    </row>
    <row r="188" spans="6:7" ht="15.75" customHeight="1">
      <c r="F188" s="130"/>
      <c r="G188" s="130"/>
    </row>
    <row r="189" spans="6:7" ht="15.75" customHeight="1">
      <c r="F189" s="130"/>
      <c r="G189" s="130"/>
    </row>
    <row r="190" spans="6:7" ht="15.75" customHeight="1">
      <c r="F190" s="130"/>
      <c r="G190" s="130"/>
    </row>
    <row r="191" spans="6:7" ht="15.75" customHeight="1">
      <c r="F191" s="130"/>
      <c r="G191" s="130"/>
    </row>
    <row r="192" spans="6:7" ht="15.75" customHeight="1">
      <c r="F192" s="130"/>
      <c r="G192" s="130"/>
    </row>
    <row r="193" spans="6:7" ht="15.75" customHeight="1">
      <c r="F193" s="130"/>
      <c r="G193" s="130"/>
    </row>
    <row r="194" spans="6:7" ht="15.75" customHeight="1">
      <c r="F194" s="130"/>
      <c r="G194" s="130"/>
    </row>
    <row r="195" spans="6:7" ht="15.75" customHeight="1">
      <c r="F195" s="130"/>
      <c r="G195" s="130"/>
    </row>
    <row r="196" spans="6:7" ht="15.75" customHeight="1">
      <c r="F196" s="130"/>
      <c r="G196" s="130"/>
    </row>
    <row r="197" spans="6:7" ht="15.75" customHeight="1">
      <c r="F197" s="130"/>
      <c r="G197" s="130"/>
    </row>
    <row r="198" spans="6:7" ht="15.75" customHeight="1">
      <c r="F198" s="130"/>
      <c r="G198" s="130"/>
    </row>
    <row r="199" spans="6:7" ht="15.75" customHeight="1">
      <c r="F199" s="130"/>
      <c r="G199" s="130"/>
    </row>
    <row r="200" spans="6:7" ht="15.75" customHeight="1">
      <c r="F200" s="130"/>
      <c r="G200" s="130"/>
    </row>
    <row r="201" spans="6:7" ht="15.75" customHeight="1">
      <c r="F201" s="130"/>
      <c r="G201" s="130"/>
    </row>
    <row r="202" spans="6:7" ht="15.75" customHeight="1">
      <c r="F202" s="130"/>
      <c r="G202" s="130"/>
    </row>
    <row r="203" spans="6:7" ht="15.75" customHeight="1">
      <c r="F203" s="130"/>
      <c r="G203" s="130"/>
    </row>
    <row r="204" spans="6:7" ht="15.75" customHeight="1">
      <c r="F204" s="130"/>
      <c r="G204" s="130"/>
    </row>
    <row r="205" spans="6:7" ht="15.75" customHeight="1">
      <c r="F205" s="130"/>
      <c r="G205" s="130"/>
    </row>
    <row r="206" spans="6:7" ht="15.75" customHeight="1">
      <c r="F206" s="130"/>
      <c r="G206" s="130"/>
    </row>
    <row r="207" spans="6:7" ht="15.75" customHeight="1">
      <c r="F207" s="130"/>
      <c r="G207" s="130"/>
    </row>
    <row r="208" spans="6:7" ht="15.75" customHeight="1">
      <c r="F208" s="130"/>
      <c r="G208" s="130"/>
    </row>
    <row r="209" spans="6:7" ht="15.75" customHeight="1">
      <c r="F209" s="130"/>
      <c r="G209" s="130"/>
    </row>
    <row r="210" spans="6:7" ht="15.75" customHeight="1">
      <c r="F210" s="130"/>
      <c r="G210" s="130"/>
    </row>
    <row r="211" spans="6:7" ht="15.75" customHeight="1">
      <c r="F211" s="130"/>
      <c r="G211" s="130"/>
    </row>
    <row r="212" spans="6:7" ht="15.75" customHeight="1">
      <c r="F212" s="130"/>
      <c r="G212" s="130"/>
    </row>
    <row r="213" spans="6:7" ht="15.75" customHeight="1">
      <c r="F213" s="130"/>
      <c r="G213" s="130"/>
    </row>
    <row r="214" spans="6:7" ht="15.75" customHeight="1">
      <c r="F214" s="130"/>
      <c r="G214" s="130"/>
    </row>
    <row r="215" spans="6:7" ht="15.75" customHeight="1">
      <c r="F215" s="130"/>
      <c r="G215" s="130"/>
    </row>
    <row r="216" spans="6:7" ht="15.75" customHeight="1">
      <c r="F216" s="130"/>
      <c r="G216" s="130"/>
    </row>
    <row r="217" spans="6:7" ht="15.75" customHeight="1">
      <c r="F217" s="130"/>
      <c r="G217" s="130"/>
    </row>
    <row r="218" spans="6:7" ht="15.75" customHeight="1">
      <c r="F218" s="130"/>
      <c r="G218" s="130"/>
    </row>
    <row r="219" spans="6:7" ht="15.75" customHeight="1">
      <c r="F219" s="130"/>
      <c r="G219" s="130"/>
    </row>
    <row r="220" spans="6:7" ht="15.75" customHeight="1">
      <c r="F220" s="130"/>
      <c r="G220" s="130"/>
    </row>
    <row r="221" spans="6:7" ht="15.75" customHeight="1">
      <c r="F221" s="130"/>
      <c r="G221" s="130"/>
    </row>
    <row r="222" spans="6:7" ht="15.75" customHeight="1">
      <c r="F222" s="130"/>
      <c r="G222" s="130"/>
    </row>
    <row r="223" spans="6:7" ht="15.75" customHeight="1">
      <c r="F223" s="130"/>
      <c r="G223" s="130"/>
    </row>
    <row r="224" spans="6:7" ht="15.75" customHeight="1">
      <c r="F224" s="130"/>
      <c r="G224" s="130"/>
    </row>
    <row r="225" spans="6:7" ht="15.75" customHeight="1">
      <c r="F225" s="130"/>
      <c r="G225" s="130"/>
    </row>
    <row r="226" spans="6:7" ht="15.75" customHeight="1">
      <c r="F226" s="130"/>
      <c r="G226" s="130"/>
    </row>
    <row r="227" spans="6:7" ht="15.75" customHeight="1">
      <c r="F227" s="130"/>
      <c r="G227" s="130"/>
    </row>
    <row r="228" spans="6:7" ht="15.75" customHeight="1">
      <c r="F228" s="130"/>
      <c r="G228" s="130"/>
    </row>
    <row r="229" spans="6:7" ht="15.75" customHeight="1">
      <c r="F229" s="130"/>
      <c r="G229" s="130"/>
    </row>
    <row r="230" spans="6:7" ht="15.75" customHeight="1">
      <c r="F230" s="130"/>
      <c r="G230" s="130"/>
    </row>
    <row r="231" spans="6:7" ht="15.75" customHeight="1">
      <c r="F231" s="130"/>
      <c r="G231" s="130"/>
    </row>
    <row r="232" spans="6:7" ht="15.75" customHeight="1">
      <c r="F232" s="130"/>
      <c r="G232" s="130"/>
    </row>
    <row r="233" spans="6:7" ht="15.75" customHeight="1">
      <c r="F233" s="130"/>
      <c r="G233" s="130"/>
    </row>
    <row r="234" spans="6:7" ht="15.75" customHeight="1">
      <c r="F234" s="130"/>
      <c r="G234" s="130"/>
    </row>
    <row r="235" spans="6:7" ht="15.75" customHeight="1">
      <c r="F235" s="130"/>
      <c r="G235" s="130"/>
    </row>
    <row r="236" spans="6:7" ht="15.75" customHeight="1">
      <c r="F236" s="130"/>
      <c r="G236" s="130"/>
    </row>
    <row r="237" spans="6:7" ht="15.75" customHeight="1">
      <c r="F237" s="130"/>
      <c r="G237" s="130"/>
    </row>
    <row r="238" spans="6:7" ht="15.75" customHeight="1">
      <c r="F238" s="130"/>
      <c r="G238" s="130"/>
    </row>
    <row r="239" spans="6:7" ht="15.75" customHeight="1">
      <c r="F239" s="130"/>
      <c r="G239" s="130"/>
    </row>
    <row r="240" spans="6:7" ht="15.75" customHeight="1">
      <c r="F240" s="130"/>
      <c r="G240" s="130"/>
    </row>
    <row r="241" spans="6:7" ht="15.75" customHeight="1">
      <c r="F241" s="130"/>
      <c r="G241" s="130"/>
    </row>
    <row r="242" spans="6:7" ht="15.75" customHeight="1">
      <c r="F242" s="130"/>
      <c r="G242" s="130"/>
    </row>
    <row r="243" spans="6:7" ht="15.75" customHeight="1">
      <c r="F243" s="130"/>
      <c r="G243" s="130"/>
    </row>
    <row r="244" spans="6:7" ht="15.75" customHeight="1">
      <c r="F244" s="130"/>
      <c r="G244" s="130"/>
    </row>
    <row r="245" spans="6:7" ht="15.75" customHeight="1">
      <c r="F245" s="130"/>
      <c r="G245" s="130"/>
    </row>
    <row r="246" spans="6:7" ht="15.75" customHeight="1">
      <c r="F246" s="130"/>
      <c r="G246" s="130"/>
    </row>
    <row r="247" spans="6:7" ht="15.75" customHeight="1">
      <c r="F247" s="130"/>
      <c r="G247" s="130"/>
    </row>
    <row r="248" spans="6:7" ht="15.75" customHeight="1">
      <c r="F248" s="130"/>
      <c r="G248" s="130"/>
    </row>
    <row r="249" spans="6:7" ht="15.75" customHeight="1">
      <c r="F249" s="130"/>
      <c r="G249" s="130"/>
    </row>
    <row r="250" spans="6:7" ht="15.75" customHeight="1">
      <c r="F250" s="130"/>
      <c r="G250" s="130"/>
    </row>
    <row r="251" spans="6:7" ht="15.75" customHeight="1">
      <c r="F251" s="130"/>
      <c r="G251" s="130"/>
    </row>
    <row r="252" spans="6:7" ht="15.75" customHeight="1">
      <c r="F252" s="130"/>
      <c r="G252" s="130"/>
    </row>
    <row r="253" spans="6:7" ht="15.75" customHeight="1">
      <c r="F253" s="130"/>
      <c r="G253" s="130"/>
    </row>
    <row r="254" spans="6:7" ht="15.75" customHeight="1">
      <c r="F254" s="130"/>
      <c r="G254" s="130"/>
    </row>
    <row r="255" spans="6:7" ht="15.75" customHeight="1">
      <c r="F255" s="130"/>
      <c r="G255" s="130"/>
    </row>
    <row r="256" spans="6:7" ht="15.75" customHeight="1">
      <c r="F256" s="130"/>
      <c r="G256" s="130"/>
    </row>
    <row r="257" spans="6:7" ht="15.75" customHeight="1">
      <c r="F257" s="130"/>
      <c r="G257" s="130"/>
    </row>
    <row r="258" spans="6:7" ht="15.75" customHeight="1">
      <c r="F258" s="130"/>
      <c r="G258" s="130"/>
    </row>
    <row r="259" spans="6:7" ht="15.75" customHeight="1">
      <c r="F259" s="130"/>
      <c r="G259" s="130"/>
    </row>
    <row r="260" spans="6:7" ht="15.75" customHeight="1">
      <c r="F260" s="130"/>
      <c r="G260" s="130"/>
    </row>
    <row r="261" spans="6:7" ht="15.75" customHeight="1">
      <c r="F261" s="130"/>
      <c r="G261" s="130"/>
    </row>
    <row r="262" spans="6:7" ht="15.75" customHeight="1">
      <c r="F262" s="130"/>
      <c r="G262" s="130"/>
    </row>
    <row r="263" spans="6:7" ht="15.75" customHeight="1">
      <c r="F263" s="130"/>
      <c r="G263" s="130"/>
    </row>
    <row r="264" spans="6:7" ht="15.75" customHeight="1">
      <c r="F264" s="130"/>
      <c r="G264" s="130"/>
    </row>
    <row r="265" spans="6:7" ht="15.75" customHeight="1">
      <c r="F265" s="130"/>
      <c r="G265" s="130"/>
    </row>
    <row r="266" spans="6:7" ht="15.75" customHeight="1">
      <c r="F266" s="130"/>
      <c r="G266" s="130"/>
    </row>
    <row r="267" spans="6:7" ht="15.75" customHeight="1">
      <c r="F267" s="130"/>
      <c r="G267" s="130"/>
    </row>
    <row r="268" spans="6:7" ht="15.75" customHeight="1">
      <c r="F268" s="130"/>
      <c r="G268" s="130"/>
    </row>
    <row r="269" spans="6:7" ht="15.75" customHeight="1">
      <c r="F269" s="130"/>
      <c r="G269" s="130"/>
    </row>
    <row r="270" spans="6:7" ht="15.75" customHeight="1">
      <c r="F270" s="130"/>
      <c r="G270" s="130"/>
    </row>
    <row r="271" spans="6:7" ht="15.75" customHeight="1">
      <c r="F271" s="130"/>
      <c r="G271" s="130"/>
    </row>
    <row r="272" spans="6:7" ht="15.75" customHeight="1">
      <c r="F272" s="130"/>
      <c r="G272" s="130"/>
    </row>
    <row r="273" spans="6:7" ht="15.75" customHeight="1">
      <c r="F273" s="130"/>
      <c r="G273" s="130"/>
    </row>
    <row r="274" spans="6:7" ht="15.75" customHeight="1">
      <c r="F274" s="130"/>
      <c r="G274" s="130"/>
    </row>
    <row r="275" spans="6:7" ht="15.75" customHeight="1">
      <c r="F275" s="130"/>
      <c r="G275" s="130"/>
    </row>
    <row r="276" spans="6:7" ht="15.75" customHeight="1">
      <c r="F276" s="130"/>
      <c r="G276" s="130"/>
    </row>
    <row r="277" spans="6:7" ht="15.75" customHeight="1">
      <c r="F277" s="130"/>
      <c r="G277" s="130"/>
    </row>
    <row r="278" spans="6:7" ht="15.75" customHeight="1">
      <c r="F278" s="130"/>
      <c r="G278" s="130"/>
    </row>
    <row r="279" spans="6:7" ht="15.75" customHeight="1">
      <c r="F279" s="130"/>
      <c r="G279" s="130"/>
    </row>
    <row r="280" spans="6:7" ht="15.75" customHeight="1">
      <c r="F280" s="130"/>
      <c r="G280" s="130"/>
    </row>
    <row r="281" spans="6:7" ht="15.75" customHeight="1">
      <c r="F281" s="130"/>
      <c r="G281" s="130"/>
    </row>
    <row r="282" spans="6:7" ht="15.75" customHeight="1">
      <c r="F282" s="130"/>
      <c r="G282" s="130"/>
    </row>
    <row r="283" spans="6:7" ht="15.75" customHeight="1">
      <c r="F283" s="130"/>
      <c r="G283" s="130"/>
    </row>
    <row r="284" spans="6:7" ht="15.75" customHeight="1">
      <c r="F284" s="130"/>
      <c r="G284" s="130"/>
    </row>
    <row r="285" spans="6:7" ht="15.75" customHeight="1">
      <c r="F285" s="130"/>
      <c r="G285" s="130"/>
    </row>
    <row r="286" spans="6:7" ht="15.75" customHeight="1">
      <c r="F286" s="130"/>
      <c r="G286" s="130"/>
    </row>
    <row r="287" spans="6:7" ht="15.75" customHeight="1">
      <c r="F287" s="130"/>
      <c r="G287" s="130"/>
    </row>
    <row r="288" spans="6:7" ht="15.75" customHeight="1">
      <c r="F288" s="130"/>
      <c r="G288" s="130"/>
    </row>
    <row r="289" spans="6:7" ht="15.75" customHeight="1">
      <c r="F289" s="130"/>
      <c r="G289" s="130"/>
    </row>
    <row r="290" spans="6:7" ht="15.75" customHeight="1">
      <c r="F290" s="130"/>
      <c r="G290" s="130"/>
    </row>
    <row r="291" spans="6:7" ht="15.75" customHeight="1">
      <c r="F291" s="130"/>
      <c r="G291" s="130"/>
    </row>
    <row r="292" spans="6:7" ht="15.75" customHeight="1">
      <c r="F292" s="130"/>
      <c r="G292" s="130"/>
    </row>
    <row r="293" spans="6:7" ht="15.75" customHeight="1">
      <c r="F293" s="130"/>
      <c r="G293" s="130"/>
    </row>
    <row r="294" spans="6:7" ht="15.75" customHeight="1">
      <c r="F294" s="130"/>
      <c r="G294" s="130"/>
    </row>
    <row r="295" spans="6:7" ht="15.75" customHeight="1">
      <c r="F295" s="130"/>
      <c r="G295" s="130"/>
    </row>
    <row r="296" spans="6:7" ht="15.75" customHeight="1">
      <c r="F296" s="130"/>
      <c r="G296" s="130"/>
    </row>
    <row r="297" spans="6:7" ht="15.75" customHeight="1">
      <c r="F297" s="130"/>
      <c r="G297" s="130"/>
    </row>
    <row r="298" spans="6:7" ht="15.75" customHeight="1">
      <c r="F298" s="130"/>
      <c r="G298" s="130"/>
    </row>
    <row r="299" spans="6:7" ht="15.75" customHeight="1">
      <c r="F299" s="130"/>
      <c r="G299" s="130"/>
    </row>
    <row r="300" spans="6:7" ht="15.75" customHeight="1">
      <c r="F300" s="130"/>
      <c r="G300" s="130"/>
    </row>
    <row r="301" spans="6:7" ht="15.75" customHeight="1">
      <c r="F301" s="130"/>
      <c r="G301" s="130"/>
    </row>
    <row r="302" spans="6:7" ht="15.75" customHeight="1">
      <c r="F302" s="130"/>
      <c r="G302" s="130"/>
    </row>
    <row r="303" spans="6:7" ht="15.75" customHeight="1">
      <c r="F303" s="130"/>
      <c r="G303" s="130"/>
    </row>
    <row r="304" spans="6:7" ht="15.75" customHeight="1">
      <c r="F304" s="130"/>
      <c r="G304" s="130"/>
    </row>
    <row r="305" spans="6:7" ht="15.75" customHeight="1">
      <c r="F305" s="130"/>
      <c r="G305" s="130"/>
    </row>
    <row r="306" spans="6:7" ht="15.75" customHeight="1">
      <c r="F306" s="130"/>
      <c r="G306" s="130"/>
    </row>
    <row r="307" spans="6:7" ht="15.75" customHeight="1">
      <c r="F307" s="130"/>
      <c r="G307" s="130"/>
    </row>
    <row r="308" spans="6:7" ht="15.75" customHeight="1">
      <c r="F308" s="130"/>
      <c r="G308" s="130"/>
    </row>
    <row r="309" spans="6:7" ht="15.75" customHeight="1">
      <c r="F309" s="130"/>
      <c r="G309" s="130"/>
    </row>
    <row r="310" spans="6:7" ht="15.75" customHeight="1">
      <c r="F310" s="130"/>
      <c r="G310" s="130"/>
    </row>
    <row r="311" spans="6:7" ht="15.75" customHeight="1">
      <c r="F311" s="130"/>
      <c r="G311" s="130"/>
    </row>
    <row r="312" spans="6:7" ht="15.75" customHeight="1">
      <c r="F312" s="130"/>
      <c r="G312" s="130"/>
    </row>
    <row r="313" spans="6:7" ht="15.75" customHeight="1">
      <c r="F313" s="130"/>
      <c r="G313" s="130"/>
    </row>
    <row r="314" spans="6:7" ht="15.75" customHeight="1">
      <c r="F314" s="130"/>
      <c r="G314" s="130"/>
    </row>
    <row r="315" spans="6:7" ht="15.75" customHeight="1">
      <c r="F315" s="130"/>
      <c r="G315" s="130"/>
    </row>
    <row r="316" spans="6:7" ht="15.75" customHeight="1">
      <c r="F316" s="130"/>
      <c r="G316" s="130"/>
    </row>
    <row r="317" spans="6:7" ht="15.75" customHeight="1">
      <c r="F317" s="130"/>
      <c r="G317" s="130"/>
    </row>
    <row r="318" spans="6:7" ht="15.75" customHeight="1">
      <c r="F318" s="130"/>
      <c r="G318" s="130"/>
    </row>
    <row r="319" spans="6:7" ht="15.75" customHeight="1">
      <c r="F319" s="130"/>
      <c r="G319" s="130"/>
    </row>
    <row r="320" spans="6:7" ht="15.75" customHeight="1">
      <c r="F320" s="130"/>
      <c r="G320" s="130"/>
    </row>
    <row r="321" spans="6:7" ht="15.75" customHeight="1">
      <c r="F321" s="130"/>
      <c r="G321" s="130"/>
    </row>
    <row r="322" spans="6:7" ht="15.75" customHeight="1">
      <c r="F322" s="130"/>
      <c r="G322" s="130"/>
    </row>
    <row r="323" spans="6:7" ht="15.75" customHeight="1">
      <c r="F323" s="130"/>
      <c r="G323" s="130"/>
    </row>
    <row r="324" spans="6:7" ht="15.75" customHeight="1">
      <c r="F324" s="130"/>
      <c r="G324" s="130"/>
    </row>
    <row r="325" spans="6:7" ht="15.75" customHeight="1">
      <c r="F325" s="130"/>
      <c r="G325" s="130"/>
    </row>
    <row r="326" spans="6:7" ht="15.75" customHeight="1">
      <c r="F326" s="130"/>
      <c r="G326" s="130"/>
    </row>
    <row r="327" spans="6:7" ht="15.75" customHeight="1">
      <c r="F327" s="130"/>
      <c r="G327" s="130"/>
    </row>
    <row r="328" spans="6:7" ht="15.75" customHeight="1">
      <c r="F328" s="130"/>
      <c r="G328" s="130"/>
    </row>
    <row r="329" spans="6:7" ht="15.75" customHeight="1">
      <c r="F329" s="130"/>
      <c r="G329" s="130"/>
    </row>
    <row r="330" spans="6:7" ht="15.75" customHeight="1">
      <c r="F330" s="130"/>
      <c r="G330" s="130"/>
    </row>
    <row r="331" spans="6:7" ht="15.75" customHeight="1">
      <c r="F331" s="130"/>
      <c r="G331" s="130"/>
    </row>
    <row r="332" spans="6:7" ht="15.75" customHeight="1">
      <c r="F332" s="130"/>
      <c r="G332" s="130"/>
    </row>
    <row r="333" spans="6:7" ht="15.75" customHeight="1">
      <c r="F333" s="130"/>
      <c r="G333" s="130"/>
    </row>
    <row r="334" spans="6:7" ht="15.75" customHeight="1">
      <c r="F334" s="130"/>
      <c r="G334" s="130"/>
    </row>
    <row r="335" spans="6:7" ht="15.75" customHeight="1">
      <c r="F335" s="130"/>
      <c r="G335" s="130"/>
    </row>
    <row r="336" spans="6:7" ht="15.75" customHeight="1">
      <c r="F336" s="130"/>
      <c r="G336" s="130"/>
    </row>
    <row r="337" spans="6:7" ht="15.75" customHeight="1">
      <c r="F337" s="130"/>
      <c r="G337" s="130"/>
    </row>
    <row r="338" spans="6:7" ht="15.75" customHeight="1">
      <c r="F338" s="130"/>
      <c r="G338" s="130"/>
    </row>
    <row r="339" spans="6:7" ht="15.75" customHeight="1">
      <c r="F339" s="130"/>
      <c r="G339" s="130"/>
    </row>
    <row r="340" spans="6:7" ht="15.75" customHeight="1">
      <c r="F340" s="130"/>
      <c r="G340" s="130"/>
    </row>
    <row r="341" spans="6:7" ht="15.75" customHeight="1">
      <c r="F341" s="130"/>
      <c r="G341" s="130"/>
    </row>
    <row r="342" spans="6:7" ht="15.75" customHeight="1">
      <c r="F342" s="130"/>
      <c r="G342" s="130"/>
    </row>
    <row r="343" spans="6:7" ht="15.75" customHeight="1">
      <c r="F343" s="130"/>
      <c r="G343" s="130"/>
    </row>
    <row r="344" spans="6:7" ht="15.75" customHeight="1">
      <c r="F344" s="130"/>
      <c r="G344" s="130"/>
    </row>
    <row r="345" spans="6:7" ht="15.75" customHeight="1">
      <c r="F345" s="130"/>
      <c r="G345" s="130"/>
    </row>
    <row r="346" spans="6:7" ht="15.75" customHeight="1">
      <c r="F346" s="130"/>
      <c r="G346" s="130"/>
    </row>
    <row r="347" spans="6:7" ht="15.75" customHeight="1">
      <c r="F347" s="130"/>
      <c r="G347" s="130"/>
    </row>
    <row r="348" spans="6:7" ht="15.75" customHeight="1">
      <c r="F348" s="130"/>
      <c r="G348" s="130"/>
    </row>
    <row r="349" spans="6:7" ht="15.75" customHeight="1">
      <c r="F349" s="130"/>
      <c r="G349" s="130"/>
    </row>
    <row r="350" spans="6:7" ht="15.75" customHeight="1">
      <c r="F350" s="130"/>
      <c r="G350" s="130"/>
    </row>
    <row r="351" spans="6:7" ht="15.75" customHeight="1">
      <c r="F351" s="130"/>
      <c r="G351" s="130"/>
    </row>
    <row r="352" spans="6:7" ht="15.75" customHeight="1">
      <c r="F352" s="130"/>
      <c r="G352" s="130"/>
    </row>
    <row r="353" spans="6:7" ht="15.75" customHeight="1">
      <c r="F353" s="130"/>
      <c r="G353" s="130"/>
    </row>
    <row r="354" spans="6:7" ht="15.75" customHeight="1">
      <c r="F354" s="130"/>
      <c r="G354" s="130"/>
    </row>
    <row r="355" spans="6:7" ht="15.75" customHeight="1">
      <c r="F355" s="130"/>
      <c r="G355" s="130"/>
    </row>
    <row r="356" spans="6:7" ht="15.75" customHeight="1">
      <c r="F356" s="130"/>
      <c r="G356" s="130"/>
    </row>
    <row r="357" spans="6:7" ht="15.75" customHeight="1">
      <c r="F357" s="130"/>
      <c r="G357" s="130"/>
    </row>
    <row r="358" spans="6:7" ht="15.75" customHeight="1">
      <c r="F358" s="130"/>
      <c r="G358" s="130"/>
    </row>
    <row r="359" spans="6:7" ht="15.75" customHeight="1">
      <c r="F359" s="130"/>
      <c r="G359" s="130"/>
    </row>
    <row r="360" spans="6:7" ht="15.75" customHeight="1">
      <c r="F360" s="130"/>
      <c r="G360" s="130"/>
    </row>
    <row r="361" spans="6:7" ht="15.75" customHeight="1">
      <c r="F361" s="130"/>
      <c r="G361" s="130"/>
    </row>
    <row r="362" spans="6:7" ht="15.75" customHeight="1">
      <c r="F362" s="130"/>
      <c r="G362" s="130"/>
    </row>
    <row r="363" spans="6:7" ht="15.75" customHeight="1">
      <c r="F363" s="130"/>
      <c r="G363" s="130"/>
    </row>
    <row r="364" spans="6:7" ht="15.75" customHeight="1">
      <c r="F364" s="130"/>
      <c r="G364" s="130"/>
    </row>
    <row r="365" spans="6:7" ht="15.75" customHeight="1">
      <c r="F365" s="130"/>
      <c r="G365" s="130"/>
    </row>
    <row r="366" spans="6:7" ht="15.75" customHeight="1">
      <c r="F366" s="130"/>
      <c r="G366" s="130"/>
    </row>
    <row r="367" spans="6:7" ht="15.75" customHeight="1">
      <c r="F367" s="130"/>
      <c r="G367" s="130"/>
    </row>
    <row r="368" spans="6:7" ht="15.75" customHeight="1">
      <c r="F368" s="130"/>
      <c r="G368" s="130"/>
    </row>
    <row r="369" spans="6:7" ht="15.75" customHeight="1">
      <c r="F369" s="130"/>
      <c r="G369" s="130"/>
    </row>
    <row r="370" spans="6:7" ht="15.75" customHeight="1">
      <c r="F370" s="130"/>
      <c r="G370" s="130"/>
    </row>
    <row r="371" spans="6:7" ht="15.75" customHeight="1">
      <c r="F371" s="130"/>
      <c r="G371" s="130"/>
    </row>
    <row r="372" spans="6:7" ht="15.75" customHeight="1">
      <c r="F372" s="130"/>
      <c r="G372" s="130"/>
    </row>
    <row r="373" spans="6:7" ht="15.75" customHeight="1">
      <c r="F373" s="130"/>
      <c r="G373" s="130"/>
    </row>
    <row r="374" spans="6:7" ht="15.75" customHeight="1">
      <c r="F374" s="130"/>
      <c r="G374" s="130"/>
    </row>
    <row r="375" spans="6:7" ht="15.75" customHeight="1">
      <c r="F375" s="130"/>
      <c r="G375" s="130"/>
    </row>
    <row r="376" spans="6:7" ht="15.75" customHeight="1">
      <c r="F376" s="130"/>
      <c r="G376" s="130"/>
    </row>
    <row r="377" spans="6:7" ht="15.75" customHeight="1">
      <c r="F377" s="130"/>
      <c r="G377" s="130"/>
    </row>
    <row r="378" spans="6:7" ht="15.75" customHeight="1">
      <c r="F378" s="130"/>
      <c r="G378" s="130"/>
    </row>
    <row r="379" spans="6:7" ht="15.75" customHeight="1">
      <c r="F379" s="130"/>
      <c r="G379" s="130"/>
    </row>
    <row r="380" spans="6:7" ht="15.75" customHeight="1">
      <c r="F380" s="130"/>
      <c r="G380" s="130"/>
    </row>
    <row r="381" spans="6:7" ht="15.75" customHeight="1">
      <c r="F381" s="130"/>
      <c r="G381" s="130"/>
    </row>
    <row r="382" spans="6:7" ht="15.75" customHeight="1">
      <c r="F382" s="130"/>
      <c r="G382" s="130"/>
    </row>
    <row r="383" spans="6:7" ht="15.75" customHeight="1">
      <c r="F383" s="130"/>
      <c r="G383" s="130"/>
    </row>
    <row r="384" spans="6:7" ht="15.75" customHeight="1">
      <c r="F384" s="130"/>
      <c r="G384" s="130"/>
    </row>
    <row r="385" spans="6:7" ht="15.75" customHeight="1">
      <c r="F385" s="130"/>
      <c r="G385" s="130"/>
    </row>
    <row r="386" spans="6:7" ht="15.75" customHeight="1">
      <c r="F386" s="130"/>
      <c r="G386" s="130"/>
    </row>
    <row r="387" spans="6:7" ht="15.75" customHeight="1">
      <c r="F387" s="130"/>
      <c r="G387" s="130"/>
    </row>
    <row r="388" spans="6:7" ht="15.75" customHeight="1">
      <c r="F388" s="130"/>
      <c r="G388" s="130"/>
    </row>
    <row r="389" spans="6:7" ht="15.75" customHeight="1">
      <c r="F389" s="130"/>
      <c r="G389" s="130"/>
    </row>
    <row r="390" spans="6:7" ht="15.75" customHeight="1">
      <c r="F390" s="130"/>
      <c r="G390" s="130"/>
    </row>
    <row r="391" spans="6:7" ht="15.75" customHeight="1">
      <c r="F391" s="130"/>
      <c r="G391" s="130"/>
    </row>
    <row r="392" spans="6:7" ht="15.75" customHeight="1">
      <c r="F392" s="130"/>
      <c r="G392" s="130"/>
    </row>
    <row r="393" spans="6:7" ht="15.75" customHeight="1">
      <c r="F393" s="130"/>
      <c r="G393" s="130"/>
    </row>
    <row r="394" spans="6:7" ht="15.75" customHeight="1">
      <c r="F394" s="130"/>
      <c r="G394" s="130"/>
    </row>
    <row r="395" spans="6:7" ht="15.75" customHeight="1">
      <c r="F395" s="130"/>
      <c r="G395" s="130"/>
    </row>
    <row r="396" spans="6:7" ht="15.75" customHeight="1">
      <c r="F396" s="130"/>
      <c r="G396" s="130"/>
    </row>
    <row r="397" spans="6:7" ht="15.75" customHeight="1">
      <c r="F397" s="130"/>
      <c r="G397" s="130"/>
    </row>
    <row r="398" spans="6:7" ht="15.75" customHeight="1">
      <c r="F398" s="130"/>
      <c r="G398" s="130"/>
    </row>
    <row r="399" spans="6:7" ht="15.75" customHeight="1">
      <c r="F399" s="130"/>
      <c r="G399" s="130"/>
    </row>
    <row r="400" spans="6:7" ht="15.75" customHeight="1">
      <c r="F400" s="130"/>
      <c r="G400" s="130"/>
    </row>
    <row r="401" spans="6:7" ht="15.75" customHeight="1">
      <c r="F401" s="130"/>
      <c r="G401" s="130"/>
    </row>
    <row r="402" spans="6:7" ht="15.75" customHeight="1">
      <c r="F402" s="130"/>
      <c r="G402" s="130"/>
    </row>
    <row r="403" spans="6:7" ht="15.75" customHeight="1">
      <c r="F403" s="130"/>
      <c r="G403" s="130"/>
    </row>
    <row r="404" spans="6:7" ht="15.75" customHeight="1">
      <c r="F404" s="130"/>
      <c r="G404" s="130"/>
    </row>
    <row r="405" spans="6:7" ht="15.75" customHeight="1">
      <c r="F405" s="130"/>
      <c r="G405" s="130"/>
    </row>
    <row r="406" spans="6:7" ht="15.75" customHeight="1">
      <c r="F406" s="130"/>
      <c r="G406" s="130"/>
    </row>
    <row r="407" spans="6:7" ht="15.75" customHeight="1">
      <c r="F407" s="130"/>
      <c r="G407" s="130"/>
    </row>
    <row r="408" spans="6:7" ht="15.75" customHeight="1">
      <c r="F408" s="130"/>
      <c r="G408" s="130"/>
    </row>
    <row r="409" spans="6:7" ht="15.75" customHeight="1">
      <c r="F409" s="130"/>
      <c r="G409" s="130"/>
    </row>
    <row r="410" spans="6:7" ht="15.75" customHeight="1">
      <c r="F410" s="130"/>
      <c r="G410" s="130"/>
    </row>
    <row r="411" spans="6:7" ht="15.75" customHeight="1">
      <c r="F411" s="130"/>
      <c r="G411" s="130"/>
    </row>
    <row r="412" spans="6:7" ht="15.75" customHeight="1">
      <c r="F412" s="130"/>
      <c r="G412" s="130"/>
    </row>
    <row r="413" spans="6:7" ht="15.75" customHeight="1">
      <c r="F413" s="130"/>
      <c r="G413" s="130"/>
    </row>
    <row r="414" spans="6:7" ht="15.75" customHeight="1">
      <c r="F414" s="130"/>
      <c r="G414" s="130"/>
    </row>
    <row r="415" spans="6:7" ht="15.75" customHeight="1">
      <c r="F415" s="130"/>
      <c r="G415" s="130"/>
    </row>
    <row r="416" spans="6:7" ht="15.75" customHeight="1">
      <c r="F416" s="130"/>
      <c r="G416" s="130"/>
    </row>
    <row r="417" spans="6:7" ht="15.75" customHeight="1">
      <c r="F417" s="130"/>
      <c r="G417" s="130"/>
    </row>
    <row r="418" spans="6:7" ht="15.75" customHeight="1">
      <c r="F418" s="130"/>
      <c r="G418" s="130"/>
    </row>
    <row r="419" spans="6:7" ht="15.75" customHeight="1">
      <c r="F419" s="130"/>
      <c r="G419" s="130"/>
    </row>
    <row r="420" spans="6:7" ht="15.75" customHeight="1">
      <c r="F420" s="130"/>
      <c r="G420" s="130"/>
    </row>
    <row r="421" spans="6:7" ht="15.75" customHeight="1">
      <c r="F421" s="130"/>
      <c r="G421" s="130"/>
    </row>
    <row r="422" spans="6:7" ht="15.75" customHeight="1">
      <c r="F422" s="130"/>
      <c r="G422" s="130"/>
    </row>
    <row r="423" spans="6:7" ht="15.75" customHeight="1">
      <c r="F423" s="130"/>
      <c r="G423" s="130"/>
    </row>
    <row r="424" spans="6:7" ht="15.75" customHeight="1">
      <c r="F424" s="130"/>
      <c r="G424" s="130"/>
    </row>
    <row r="425" spans="6:7" ht="15.75" customHeight="1">
      <c r="F425" s="130"/>
      <c r="G425" s="130"/>
    </row>
    <row r="426" spans="6:7" ht="15.75" customHeight="1">
      <c r="F426" s="130"/>
      <c r="G426" s="130"/>
    </row>
    <row r="427" spans="6:7" ht="15.75" customHeight="1">
      <c r="F427" s="130"/>
      <c r="G427" s="130"/>
    </row>
    <row r="428" spans="6:7" ht="15.75" customHeight="1">
      <c r="F428" s="130"/>
      <c r="G428" s="130"/>
    </row>
    <row r="429" spans="6:7" ht="15.75" customHeight="1">
      <c r="F429" s="130"/>
      <c r="G429" s="130"/>
    </row>
    <row r="430" spans="6:7" ht="15.75" customHeight="1">
      <c r="F430" s="130"/>
      <c r="G430" s="130"/>
    </row>
    <row r="431" spans="6:7" ht="15.75" customHeight="1">
      <c r="F431" s="130"/>
      <c r="G431" s="130"/>
    </row>
    <row r="432" spans="6:7" ht="15.75" customHeight="1">
      <c r="F432" s="130"/>
      <c r="G432" s="130"/>
    </row>
    <row r="433" spans="6:7" ht="15.75" customHeight="1">
      <c r="F433" s="130"/>
      <c r="G433" s="130"/>
    </row>
    <row r="434" spans="6:7" ht="15.75" customHeight="1">
      <c r="F434" s="130"/>
      <c r="G434" s="130"/>
    </row>
    <row r="435" spans="6:7" ht="15.75" customHeight="1">
      <c r="F435" s="130"/>
      <c r="G435" s="130"/>
    </row>
    <row r="436" spans="6:7" ht="15.75" customHeight="1">
      <c r="F436" s="130"/>
      <c r="G436" s="130"/>
    </row>
    <row r="437" spans="6:7" ht="15.75" customHeight="1">
      <c r="F437" s="130"/>
      <c r="G437" s="130"/>
    </row>
    <row r="438" spans="6:7" ht="15.75" customHeight="1">
      <c r="F438" s="130"/>
      <c r="G438" s="130"/>
    </row>
    <row r="439" spans="6:7" ht="15.75" customHeight="1">
      <c r="F439" s="130"/>
      <c r="G439" s="130"/>
    </row>
    <row r="440" spans="6:7" ht="15.75" customHeight="1">
      <c r="F440" s="130"/>
      <c r="G440" s="130"/>
    </row>
    <row r="441" spans="6:7" ht="15.75" customHeight="1">
      <c r="F441" s="130"/>
      <c r="G441" s="130"/>
    </row>
    <row r="442" spans="6:7" ht="15.75" customHeight="1">
      <c r="F442" s="130"/>
      <c r="G442" s="130"/>
    </row>
    <row r="443" spans="6:7" ht="15.75" customHeight="1">
      <c r="F443" s="130"/>
      <c r="G443" s="130"/>
    </row>
    <row r="444" spans="6:7" ht="15.75" customHeight="1">
      <c r="F444" s="130"/>
      <c r="G444" s="130"/>
    </row>
    <row r="445" spans="6:7" ht="15.75" customHeight="1">
      <c r="F445" s="130"/>
      <c r="G445" s="130"/>
    </row>
    <row r="446" spans="6:7" ht="15.75" customHeight="1">
      <c r="F446" s="130"/>
      <c r="G446" s="130"/>
    </row>
    <row r="447" spans="6:7" ht="15.75" customHeight="1">
      <c r="F447" s="130"/>
      <c r="G447" s="130"/>
    </row>
    <row r="448" spans="6:7" ht="15.75" customHeight="1">
      <c r="F448" s="130"/>
      <c r="G448" s="130"/>
    </row>
    <row r="449" spans="6:7" ht="15.75" customHeight="1">
      <c r="F449" s="130"/>
      <c r="G449" s="130"/>
    </row>
    <row r="450" spans="6:7" ht="15.75" customHeight="1">
      <c r="F450" s="130"/>
      <c r="G450" s="130"/>
    </row>
    <row r="451" spans="6:7" ht="15.75" customHeight="1">
      <c r="F451" s="130"/>
      <c r="G451" s="130"/>
    </row>
    <row r="452" spans="6:7" ht="15.75" customHeight="1">
      <c r="F452" s="130"/>
      <c r="G452" s="130"/>
    </row>
    <row r="453" spans="6:7" ht="15.75" customHeight="1">
      <c r="F453" s="130"/>
      <c r="G453" s="130"/>
    </row>
    <row r="454" spans="6:7" ht="15.75" customHeight="1">
      <c r="F454" s="130"/>
      <c r="G454" s="130"/>
    </row>
    <row r="455" spans="6:7" ht="15.75" customHeight="1">
      <c r="F455" s="130"/>
      <c r="G455" s="130"/>
    </row>
    <row r="456" spans="6:7" ht="15.75" customHeight="1">
      <c r="F456" s="130"/>
      <c r="G456" s="130"/>
    </row>
    <row r="457" spans="6:7" ht="15.75" customHeight="1">
      <c r="F457" s="130"/>
      <c r="G457" s="130"/>
    </row>
    <row r="458" spans="6:7" ht="15.75" customHeight="1">
      <c r="F458" s="130"/>
      <c r="G458" s="130"/>
    </row>
    <row r="459" spans="6:7" ht="15.75" customHeight="1">
      <c r="F459" s="130"/>
      <c r="G459" s="130"/>
    </row>
    <row r="460" spans="6:7" ht="15.75" customHeight="1">
      <c r="F460" s="130"/>
      <c r="G460" s="130"/>
    </row>
    <row r="461" spans="6:7" ht="15.75" customHeight="1">
      <c r="F461" s="130"/>
      <c r="G461" s="130"/>
    </row>
    <row r="462" spans="6:7" ht="15.75" customHeight="1">
      <c r="F462" s="130"/>
      <c r="G462" s="130"/>
    </row>
    <row r="463" spans="6:7" ht="15.75" customHeight="1">
      <c r="F463" s="130"/>
      <c r="G463" s="130"/>
    </row>
    <row r="464" spans="6:7" ht="15.75" customHeight="1">
      <c r="F464" s="130"/>
      <c r="G464" s="130"/>
    </row>
    <row r="465" spans="6:7" ht="15.75" customHeight="1">
      <c r="F465" s="130"/>
      <c r="G465" s="130"/>
    </row>
    <row r="466" spans="6:7" ht="15.75" customHeight="1">
      <c r="F466" s="130"/>
      <c r="G466" s="130"/>
    </row>
    <row r="467" spans="6:7" ht="15.75" customHeight="1">
      <c r="F467" s="130"/>
      <c r="G467" s="130"/>
    </row>
    <row r="468" spans="6:7" ht="15.75" customHeight="1">
      <c r="F468" s="130"/>
      <c r="G468" s="130"/>
    </row>
    <row r="469" spans="6:7" ht="15.75" customHeight="1">
      <c r="F469" s="130"/>
      <c r="G469" s="130"/>
    </row>
    <row r="470" spans="6:7" ht="15.75" customHeight="1">
      <c r="F470" s="130"/>
      <c r="G470" s="130"/>
    </row>
    <row r="471" spans="6:7" ht="15.75" customHeight="1">
      <c r="F471" s="130"/>
      <c r="G471" s="130"/>
    </row>
    <row r="472" spans="6:7" ht="15.75" customHeight="1">
      <c r="F472" s="130"/>
      <c r="G472" s="130"/>
    </row>
    <row r="473" spans="6:7" ht="15.75" customHeight="1">
      <c r="F473" s="130"/>
      <c r="G473" s="130"/>
    </row>
    <row r="474" spans="6:7" ht="15.75" customHeight="1">
      <c r="F474" s="130"/>
      <c r="G474" s="130"/>
    </row>
    <row r="475" spans="6:7" ht="15.75" customHeight="1">
      <c r="F475" s="130"/>
      <c r="G475" s="130"/>
    </row>
    <row r="476" spans="6:7" ht="15.75" customHeight="1">
      <c r="F476" s="130"/>
      <c r="G476" s="130"/>
    </row>
    <row r="477" spans="6:7" ht="15.75" customHeight="1">
      <c r="F477" s="130"/>
      <c r="G477" s="130"/>
    </row>
    <row r="478" spans="6:7" ht="15.75" customHeight="1">
      <c r="F478" s="130"/>
      <c r="G478" s="130"/>
    </row>
    <row r="479" spans="6:7" ht="15.75" customHeight="1">
      <c r="F479" s="130"/>
      <c r="G479" s="130"/>
    </row>
    <row r="480" spans="6:7" ht="15.75" customHeight="1">
      <c r="F480" s="130"/>
      <c r="G480" s="130"/>
    </row>
    <row r="481" spans="6:7" ht="15.75" customHeight="1">
      <c r="F481" s="130"/>
      <c r="G481" s="130"/>
    </row>
    <row r="482" spans="6:7" ht="15.75" customHeight="1">
      <c r="F482" s="130"/>
      <c r="G482" s="130"/>
    </row>
    <row r="483" spans="6:7" ht="15.75" customHeight="1">
      <c r="F483" s="130"/>
      <c r="G483" s="130"/>
    </row>
    <row r="484" spans="6:7" ht="15.75" customHeight="1">
      <c r="F484" s="130"/>
      <c r="G484" s="130"/>
    </row>
    <row r="485" spans="6:7" ht="15.75" customHeight="1">
      <c r="F485" s="130"/>
      <c r="G485" s="130"/>
    </row>
    <row r="486" spans="6:7" ht="15.75" customHeight="1">
      <c r="F486" s="130"/>
      <c r="G486" s="130"/>
    </row>
    <row r="487" spans="6:7" ht="15.75" customHeight="1">
      <c r="F487" s="130"/>
      <c r="G487" s="130"/>
    </row>
    <row r="488" spans="6:7" ht="15.75" customHeight="1">
      <c r="F488" s="130"/>
      <c r="G488" s="130"/>
    </row>
    <row r="489" spans="6:7" ht="15.75" customHeight="1">
      <c r="F489" s="130"/>
      <c r="G489" s="130"/>
    </row>
    <row r="490" spans="6:7" ht="15.75" customHeight="1">
      <c r="F490" s="130"/>
      <c r="G490" s="130"/>
    </row>
    <row r="491" spans="6:7" ht="15.75" customHeight="1">
      <c r="F491" s="130"/>
      <c r="G491" s="130"/>
    </row>
    <row r="492" spans="6:7" ht="15.75" customHeight="1">
      <c r="F492" s="130"/>
      <c r="G492" s="130"/>
    </row>
    <row r="493" spans="6:7" ht="15.75" customHeight="1">
      <c r="F493" s="130"/>
      <c r="G493" s="130"/>
    </row>
    <row r="494" spans="6:7" ht="15.75" customHeight="1">
      <c r="F494" s="130"/>
      <c r="G494" s="130"/>
    </row>
    <row r="495" spans="6:7" ht="15.75" customHeight="1">
      <c r="F495" s="130"/>
      <c r="G495" s="130"/>
    </row>
    <row r="496" spans="6:7" ht="15.75" customHeight="1">
      <c r="F496" s="130"/>
      <c r="G496" s="130"/>
    </row>
    <row r="497" spans="6:7" ht="15.75" customHeight="1">
      <c r="F497" s="130"/>
      <c r="G497" s="130"/>
    </row>
    <row r="498" spans="6:7" ht="15.75" customHeight="1">
      <c r="F498" s="130"/>
      <c r="G498" s="130"/>
    </row>
    <row r="499" spans="6:7" ht="15.75" customHeight="1">
      <c r="F499" s="130"/>
      <c r="G499" s="130"/>
    </row>
    <row r="500" spans="6:7" ht="15.75" customHeight="1">
      <c r="F500" s="130"/>
      <c r="G500" s="130"/>
    </row>
    <row r="501" spans="6:7" ht="15.75" customHeight="1">
      <c r="F501" s="130"/>
      <c r="G501" s="130"/>
    </row>
    <row r="502" spans="6:7" ht="15.75" customHeight="1">
      <c r="F502" s="130"/>
      <c r="G502" s="130"/>
    </row>
    <row r="503" spans="6:7" ht="15.75" customHeight="1">
      <c r="F503" s="130"/>
      <c r="G503" s="130"/>
    </row>
    <row r="504" spans="6:7" ht="15.75" customHeight="1">
      <c r="F504" s="130"/>
      <c r="G504" s="130"/>
    </row>
    <row r="505" spans="6:7" ht="15.75" customHeight="1">
      <c r="F505" s="130"/>
      <c r="G505" s="130"/>
    </row>
    <row r="506" spans="6:7" ht="15.75" customHeight="1">
      <c r="F506" s="130"/>
      <c r="G506" s="130"/>
    </row>
    <row r="507" spans="6:7" ht="15.75" customHeight="1">
      <c r="F507" s="130"/>
      <c r="G507" s="130"/>
    </row>
    <row r="508" spans="6:7" ht="15.75" customHeight="1">
      <c r="F508" s="130"/>
      <c r="G508" s="130"/>
    </row>
    <row r="509" spans="6:7" ht="15.75" customHeight="1">
      <c r="F509" s="130"/>
      <c r="G509" s="130"/>
    </row>
    <row r="510" spans="6:7" ht="15.75" customHeight="1">
      <c r="F510" s="130"/>
      <c r="G510" s="130"/>
    </row>
    <row r="511" spans="6:7" ht="15.75" customHeight="1">
      <c r="F511" s="130"/>
      <c r="G511" s="130"/>
    </row>
    <row r="512" spans="6:7" ht="15.75" customHeight="1">
      <c r="F512" s="130"/>
      <c r="G512" s="130"/>
    </row>
    <row r="513" spans="6:7" ht="15.75" customHeight="1">
      <c r="F513" s="130"/>
      <c r="G513" s="130"/>
    </row>
    <row r="514" spans="6:7" ht="15.75" customHeight="1">
      <c r="F514" s="130"/>
      <c r="G514" s="130"/>
    </row>
    <row r="515" spans="6:7" ht="15.75" customHeight="1">
      <c r="F515" s="130"/>
      <c r="G515" s="130"/>
    </row>
    <row r="516" spans="6:7" ht="15.75" customHeight="1">
      <c r="F516" s="130"/>
      <c r="G516" s="130"/>
    </row>
    <row r="517" spans="6:7" ht="15.75" customHeight="1">
      <c r="F517" s="130"/>
      <c r="G517" s="130"/>
    </row>
    <row r="518" spans="6:7" ht="15.75" customHeight="1">
      <c r="F518" s="130"/>
      <c r="G518" s="130"/>
    </row>
    <row r="519" spans="6:7" ht="15.75" customHeight="1">
      <c r="F519" s="130"/>
      <c r="G519" s="130"/>
    </row>
    <row r="520" spans="6:7" ht="15.75" customHeight="1">
      <c r="F520" s="130"/>
      <c r="G520" s="130"/>
    </row>
    <row r="521" spans="6:7" ht="15.75" customHeight="1">
      <c r="F521" s="130"/>
      <c r="G521" s="130"/>
    </row>
    <row r="522" spans="6:7" ht="15.75" customHeight="1">
      <c r="F522" s="130"/>
      <c r="G522" s="130"/>
    </row>
    <row r="523" spans="6:7" ht="15.75" customHeight="1">
      <c r="F523" s="130"/>
      <c r="G523" s="130"/>
    </row>
    <row r="524" spans="6:7" ht="15.75" customHeight="1">
      <c r="F524" s="130"/>
      <c r="G524" s="130"/>
    </row>
    <row r="525" spans="6:7" ht="15.75" customHeight="1">
      <c r="F525" s="130"/>
      <c r="G525" s="130"/>
    </row>
    <row r="526" spans="6:7" ht="15.75" customHeight="1">
      <c r="F526" s="130"/>
      <c r="G526" s="130"/>
    </row>
    <row r="527" spans="6:7" ht="15.75" customHeight="1">
      <c r="F527" s="130"/>
      <c r="G527" s="130"/>
    </row>
    <row r="528" spans="6:7" ht="15.75" customHeight="1">
      <c r="F528" s="130"/>
      <c r="G528" s="130"/>
    </row>
    <row r="529" spans="6:7" ht="15.75" customHeight="1">
      <c r="F529" s="130"/>
      <c r="G529" s="130"/>
    </row>
    <row r="530" spans="6:7" ht="15.75" customHeight="1">
      <c r="F530" s="130"/>
      <c r="G530" s="130"/>
    </row>
    <row r="531" spans="6:7" ht="15.75" customHeight="1">
      <c r="F531" s="130"/>
      <c r="G531" s="130"/>
    </row>
    <row r="532" spans="6:7" ht="15.75" customHeight="1">
      <c r="F532" s="130"/>
      <c r="G532" s="130"/>
    </row>
    <row r="533" spans="6:7" ht="15.75" customHeight="1">
      <c r="F533" s="130"/>
      <c r="G533" s="130"/>
    </row>
    <row r="534" spans="6:7" ht="15.75" customHeight="1">
      <c r="F534" s="130"/>
      <c r="G534" s="130"/>
    </row>
    <row r="535" spans="6:7" ht="15.75" customHeight="1">
      <c r="F535" s="130"/>
      <c r="G535" s="130"/>
    </row>
    <row r="536" spans="6:7" ht="15.75" customHeight="1">
      <c r="F536" s="130"/>
      <c r="G536" s="130"/>
    </row>
    <row r="537" spans="6:7" ht="15.75" customHeight="1">
      <c r="F537" s="130"/>
      <c r="G537" s="130"/>
    </row>
    <row r="538" spans="6:7" ht="15.75" customHeight="1">
      <c r="F538" s="130"/>
      <c r="G538" s="130"/>
    </row>
    <row r="539" spans="6:7" ht="15.75" customHeight="1">
      <c r="F539" s="130"/>
      <c r="G539" s="130"/>
    </row>
    <row r="540" spans="6:7" ht="15.75" customHeight="1">
      <c r="F540" s="130"/>
      <c r="G540" s="130"/>
    </row>
    <row r="541" spans="6:7" ht="15.75" customHeight="1">
      <c r="F541" s="130"/>
      <c r="G541" s="130"/>
    </row>
    <row r="542" spans="6:7" ht="15.75" customHeight="1">
      <c r="F542" s="130"/>
      <c r="G542" s="130"/>
    </row>
    <row r="543" spans="6:7" ht="15.75" customHeight="1">
      <c r="F543" s="130"/>
      <c r="G543" s="130"/>
    </row>
    <row r="544" spans="6:7" ht="15.75" customHeight="1">
      <c r="F544" s="130"/>
      <c r="G544" s="130"/>
    </row>
    <row r="545" spans="6:7" ht="15.75" customHeight="1">
      <c r="F545" s="130"/>
      <c r="G545" s="130"/>
    </row>
    <row r="546" spans="6:7" ht="15.75" customHeight="1">
      <c r="F546" s="130"/>
      <c r="G546" s="130"/>
    </row>
    <row r="547" spans="6:7" ht="15.75" customHeight="1">
      <c r="F547" s="130"/>
      <c r="G547" s="130"/>
    </row>
    <row r="548" spans="6:7" ht="15.75" customHeight="1">
      <c r="F548" s="130"/>
      <c r="G548" s="130"/>
    </row>
    <row r="549" spans="6:7" ht="15.75" customHeight="1">
      <c r="F549" s="130"/>
      <c r="G549" s="130"/>
    </row>
    <row r="550" spans="6:7" ht="15.75" customHeight="1">
      <c r="F550" s="130"/>
      <c r="G550" s="130"/>
    </row>
    <row r="551" spans="6:7" ht="15.75" customHeight="1">
      <c r="F551" s="130"/>
      <c r="G551" s="130"/>
    </row>
    <row r="552" spans="6:7" ht="15.75" customHeight="1">
      <c r="F552" s="130"/>
      <c r="G552" s="130"/>
    </row>
    <row r="553" spans="6:7" ht="15.75" customHeight="1">
      <c r="F553" s="130"/>
      <c r="G553" s="130"/>
    </row>
    <row r="554" spans="6:7" ht="15.75" customHeight="1">
      <c r="F554" s="130"/>
      <c r="G554" s="130"/>
    </row>
    <row r="555" spans="6:7" ht="15.75" customHeight="1">
      <c r="F555" s="130"/>
      <c r="G555" s="130"/>
    </row>
    <row r="556" spans="6:7" ht="15.75" customHeight="1">
      <c r="F556" s="130"/>
      <c r="G556" s="130"/>
    </row>
    <row r="557" spans="6:7" ht="15.75" customHeight="1">
      <c r="F557" s="130"/>
      <c r="G557" s="130"/>
    </row>
    <row r="558" spans="6:7" ht="15.75" customHeight="1">
      <c r="F558" s="130"/>
      <c r="G558" s="130"/>
    </row>
    <row r="559" spans="6:7" ht="15.75" customHeight="1">
      <c r="F559" s="130"/>
      <c r="G559" s="130"/>
    </row>
    <row r="560" spans="6:7" ht="15.75" customHeight="1">
      <c r="F560" s="130"/>
      <c r="G560" s="130"/>
    </row>
    <row r="561" spans="6:7" ht="15.75" customHeight="1">
      <c r="F561" s="130"/>
      <c r="G561" s="130"/>
    </row>
    <row r="562" spans="6:7" ht="15.75" customHeight="1">
      <c r="F562" s="130"/>
      <c r="G562" s="130"/>
    </row>
    <row r="563" spans="6:7" ht="15.75" customHeight="1">
      <c r="F563" s="130"/>
      <c r="G563" s="130"/>
    </row>
    <row r="564" spans="6:7" ht="15.75" customHeight="1">
      <c r="F564" s="130"/>
      <c r="G564" s="130"/>
    </row>
    <row r="565" spans="6:7" ht="15.75" customHeight="1">
      <c r="F565" s="130"/>
      <c r="G565" s="130"/>
    </row>
    <row r="566" spans="6:7" ht="15.75" customHeight="1">
      <c r="F566" s="130"/>
      <c r="G566" s="130"/>
    </row>
    <row r="567" spans="6:7" ht="15.75" customHeight="1">
      <c r="F567" s="130"/>
      <c r="G567" s="130"/>
    </row>
    <row r="568" spans="6:7" ht="15.75" customHeight="1">
      <c r="F568" s="130"/>
      <c r="G568" s="130"/>
    </row>
    <row r="569" spans="6:7" ht="15.75" customHeight="1">
      <c r="F569" s="130"/>
      <c r="G569" s="130"/>
    </row>
    <row r="570" spans="6:7" ht="15.75" customHeight="1">
      <c r="F570" s="130"/>
      <c r="G570" s="130"/>
    </row>
    <row r="571" spans="6:7" ht="15.75" customHeight="1">
      <c r="F571" s="130"/>
      <c r="G571" s="130"/>
    </row>
    <row r="572" spans="6:7" ht="15.75" customHeight="1">
      <c r="F572" s="130"/>
      <c r="G572" s="130"/>
    </row>
    <row r="573" spans="6:7" ht="15.75" customHeight="1">
      <c r="F573" s="130"/>
      <c r="G573" s="130"/>
    </row>
    <row r="574" spans="6:7" ht="15.75" customHeight="1">
      <c r="F574" s="130"/>
      <c r="G574" s="130"/>
    </row>
    <row r="575" spans="6:7" ht="15.75" customHeight="1">
      <c r="F575" s="130"/>
      <c r="G575" s="130"/>
    </row>
    <row r="576" spans="6:7" ht="15.75" customHeight="1">
      <c r="F576" s="130"/>
      <c r="G576" s="130"/>
    </row>
    <row r="577" spans="6:7" ht="15.75" customHeight="1">
      <c r="F577" s="130"/>
      <c r="G577" s="130"/>
    </row>
    <row r="578" spans="6:7" ht="15.75" customHeight="1">
      <c r="F578" s="130"/>
      <c r="G578" s="130"/>
    </row>
    <row r="579" spans="6:7" ht="15.75" customHeight="1">
      <c r="F579" s="130"/>
      <c r="G579" s="130"/>
    </row>
    <row r="580" spans="6:7" ht="15.75" customHeight="1">
      <c r="F580" s="130"/>
      <c r="G580" s="130"/>
    </row>
    <row r="581" spans="6:7" ht="15.75" customHeight="1">
      <c r="F581" s="130"/>
      <c r="G581" s="130"/>
    </row>
    <row r="582" spans="6:7" ht="15.75" customHeight="1">
      <c r="F582" s="130"/>
      <c r="G582" s="130"/>
    </row>
    <row r="583" spans="6:7" ht="15.75" customHeight="1">
      <c r="F583" s="130"/>
      <c r="G583" s="130"/>
    </row>
    <row r="584" spans="6:7" ht="15.75" customHeight="1">
      <c r="F584" s="130"/>
      <c r="G584" s="130"/>
    </row>
    <row r="585" spans="6:7" ht="15.75" customHeight="1">
      <c r="F585" s="130"/>
      <c r="G585" s="130"/>
    </row>
    <row r="586" spans="6:7" ht="15.75" customHeight="1">
      <c r="F586" s="130"/>
      <c r="G586" s="130"/>
    </row>
    <row r="587" spans="6:7" ht="15.75" customHeight="1">
      <c r="F587" s="130"/>
      <c r="G587" s="130"/>
    </row>
    <row r="588" spans="6:7" ht="15.75" customHeight="1">
      <c r="F588" s="130"/>
      <c r="G588" s="130"/>
    </row>
    <row r="589" spans="6:7" ht="15.75" customHeight="1">
      <c r="F589" s="130"/>
      <c r="G589" s="130"/>
    </row>
    <row r="590" spans="6:7" ht="15.75" customHeight="1">
      <c r="F590" s="130"/>
      <c r="G590" s="130"/>
    </row>
    <row r="591" spans="6:7" ht="15.75" customHeight="1">
      <c r="F591" s="130"/>
      <c r="G591" s="130"/>
    </row>
    <row r="592" spans="6:7" ht="15.75" customHeight="1">
      <c r="F592" s="130"/>
      <c r="G592" s="130"/>
    </row>
    <row r="593" spans="6:7" ht="15.75" customHeight="1">
      <c r="F593" s="130"/>
      <c r="G593" s="130"/>
    </row>
    <row r="594" spans="6:7" ht="15.75" customHeight="1">
      <c r="F594" s="130"/>
      <c r="G594" s="130"/>
    </row>
    <row r="595" spans="6:7" ht="15.75" customHeight="1">
      <c r="F595" s="130"/>
      <c r="G595" s="130"/>
    </row>
    <row r="596" spans="6:7" ht="15.75" customHeight="1">
      <c r="F596" s="130"/>
      <c r="G596" s="130"/>
    </row>
    <row r="597" spans="6:7" ht="15.75" customHeight="1">
      <c r="F597" s="130"/>
      <c r="G597" s="130"/>
    </row>
    <row r="598" spans="6:7" ht="15.75" customHeight="1">
      <c r="F598" s="130"/>
      <c r="G598" s="130"/>
    </row>
    <row r="599" spans="6:7" ht="15.75" customHeight="1">
      <c r="F599" s="130"/>
      <c r="G599" s="130"/>
    </row>
    <row r="600" spans="6:7" ht="15.75" customHeight="1">
      <c r="F600" s="130"/>
      <c r="G600" s="130"/>
    </row>
    <row r="601" spans="6:7" ht="15.75" customHeight="1">
      <c r="F601" s="130"/>
      <c r="G601" s="130"/>
    </row>
    <row r="602" spans="6:7" ht="15.75" customHeight="1">
      <c r="F602" s="130"/>
      <c r="G602" s="130"/>
    </row>
    <row r="603" spans="6:7" ht="15.75" customHeight="1">
      <c r="F603" s="130"/>
      <c r="G603" s="130"/>
    </row>
    <row r="604" spans="6:7" ht="15.75" customHeight="1">
      <c r="F604" s="130"/>
      <c r="G604" s="130"/>
    </row>
    <row r="605" spans="6:7" ht="15.75" customHeight="1">
      <c r="F605" s="130"/>
      <c r="G605" s="130"/>
    </row>
    <row r="606" spans="6:7" ht="15.75" customHeight="1">
      <c r="F606" s="130"/>
      <c r="G606" s="130"/>
    </row>
    <row r="607" spans="6:7" ht="15.75" customHeight="1">
      <c r="F607" s="130"/>
      <c r="G607" s="130"/>
    </row>
    <row r="608" spans="6:7" ht="15.75" customHeight="1">
      <c r="F608" s="130"/>
      <c r="G608" s="130"/>
    </row>
    <row r="609" spans="6:7" ht="15.75" customHeight="1">
      <c r="F609" s="130"/>
      <c r="G609" s="130"/>
    </row>
    <row r="610" spans="6:7" ht="15.75" customHeight="1">
      <c r="F610" s="130"/>
      <c r="G610" s="130"/>
    </row>
    <row r="611" spans="6:7" ht="15.75" customHeight="1">
      <c r="F611" s="130"/>
      <c r="G611" s="130"/>
    </row>
    <row r="612" spans="6:7" ht="15.75" customHeight="1">
      <c r="F612" s="130"/>
      <c r="G612" s="130"/>
    </row>
    <row r="613" spans="6:7" ht="15.75" customHeight="1">
      <c r="F613" s="130"/>
      <c r="G613" s="130"/>
    </row>
    <row r="614" spans="6:7" ht="15.75" customHeight="1">
      <c r="F614" s="130"/>
      <c r="G614" s="130"/>
    </row>
    <row r="615" spans="6:7" ht="15.75" customHeight="1">
      <c r="F615" s="130"/>
      <c r="G615" s="130"/>
    </row>
    <row r="616" spans="6:7" ht="15.75" customHeight="1">
      <c r="F616" s="130"/>
      <c r="G616" s="130"/>
    </row>
    <row r="617" spans="6:7" ht="15.75" customHeight="1">
      <c r="F617" s="130"/>
      <c r="G617" s="130"/>
    </row>
    <row r="618" spans="6:7" ht="15.75" customHeight="1">
      <c r="F618" s="130"/>
      <c r="G618" s="130"/>
    </row>
    <row r="619" spans="6:7" ht="15.75" customHeight="1">
      <c r="F619" s="130"/>
      <c r="G619" s="130"/>
    </row>
    <row r="620" spans="6:7" ht="15.75" customHeight="1">
      <c r="F620" s="130"/>
      <c r="G620" s="130"/>
    </row>
    <row r="621" spans="6:7" ht="15.75" customHeight="1">
      <c r="F621" s="130"/>
      <c r="G621" s="130"/>
    </row>
    <row r="622" spans="6:7" ht="15.75" customHeight="1">
      <c r="F622" s="130"/>
      <c r="G622" s="130"/>
    </row>
    <row r="623" spans="6:7" ht="15.75" customHeight="1">
      <c r="F623" s="130"/>
      <c r="G623" s="130"/>
    </row>
    <row r="624" spans="6:7" ht="15.75" customHeight="1">
      <c r="F624" s="130"/>
      <c r="G624" s="130"/>
    </row>
    <row r="625" spans="6:7" ht="15.75" customHeight="1">
      <c r="F625" s="130"/>
      <c r="G625" s="130"/>
    </row>
    <row r="626" spans="6:7" ht="15.75" customHeight="1">
      <c r="F626" s="130"/>
      <c r="G626" s="130"/>
    </row>
    <row r="627" spans="6:7" ht="15.75" customHeight="1">
      <c r="F627" s="130"/>
      <c r="G627" s="130"/>
    </row>
    <row r="628" spans="6:7" ht="15.75" customHeight="1">
      <c r="F628" s="130"/>
      <c r="G628" s="130"/>
    </row>
    <row r="629" spans="6:7" ht="15.75" customHeight="1">
      <c r="F629" s="130"/>
      <c r="G629" s="130"/>
    </row>
    <row r="630" spans="6:7" ht="15.75" customHeight="1">
      <c r="F630" s="130"/>
      <c r="G630" s="130"/>
    </row>
    <row r="631" spans="6:7" ht="15.75" customHeight="1">
      <c r="F631" s="130"/>
      <c r="G631" s="130"/>
    </row>
    <row r="632" spans="6:7" ht="15.75" customHeight="1">
      <c r="F632" s="130"/>
      <c r="G632" s="130"/>
    </row>
    <row r="633" spans="6:7" ht="15.75" customHeight="1">
      <c r="F633" s="130"/>
      <c r="G633" s="130"/>
    </row>
    <row r="634" spans="6:7" ht="15.75" customHeight="1">
      <c r="F634" s="130"/>
      <c r="G634" s="130"/>
    </row>
    <row r="635" spans="6:7" ht="15.75" customHeight="1">
      <c r="F635" s="130"/>
      <c r="G635" s="130"/>
    </row>
    <row r="636" spans="6:7" ht="15.75" customHeight="1">
      <c r="F636" s="130"/>
      <c r="G636" s="130"/>
    </row>
    <row r="637" spans="6:7" ht="15.75" customHeight="1">
      <c r="F637" s="130"/>
      <c r="G637" s="130"/>
    </row>
    <row r="638" spans="6:7" ht="15.75" customHeight="1">
      <c r="F638" s="130"/>
      <c r="G638" s="130"/>
    </row>
    <row r="639" spans="6:7" ht="15.75" customHeight="1">
      <c r="F639" s="130"/>
      <c r="G639" s="130"/>
    </row>
    <row r="640" spans="6:7" ht="15.75" customHeight="1">
      <c r="F640" s="130"/>
      <c r="G640" s="130"/>
    </row>
    <row r="641" spans="6:7" ht="15.75" customHeight="1">
      <c r="F641" s="130"/>
      <c r="G641" s="130"/>
    </row>
    <row r="642" spans="6:7" ht="15.75" customHeight="1">
      <c r="F642" s="130"/>
      <c r="G642" s="130"/>
    </row>
    <row r="643" spans="6:7" ht="15.75" customHeight="1">
      <c r="F643" s="130"/>
      <c r="G643" s="130"/>
    </row>
    <row r="644" spans="6:7" ht="15.75" customHeight="1">
      <c r="F644" s="130"/>
      <c r="G644" s="130"/>
    </row>
    <row r="645" spans="6:7" ht="15.75" customHeight="1">
      <c r="F645" s="130"/>
      <c r="G645" s="130"/>
    </row>
    <row r="646" spans="6:7" ht="15.75" customHeight="1">
      <c r="F646" s="130"/>
      <c r="G646" s="130"/>
    </row>
    <row r="647" spans="6:7" ht="15.75" customHeight="1">
      <c r="F647" s="130"/>
      <c r="G647" s="130"/>
    </row>
    <row r="648" spans="6:7" ht="15.75" customHeight="1">
      <c r="F648" s="130"/>
      <c r="G648" s="130"/>
    </row>
    <row r="649" spans="6:7" ht="15.75" customHeight="1">
      <c r="F649" s="130"/>
      <c r="G649" s="130"/>
    </row>
    <row r="650" spans="6:7" ht="15.75" customHeight="1">
      <c r="F650" s="130"/>
      <c r="G650" s="130"/>
    </row>
    <row r="651" spans="6:7" ht="15.75" customHeight="1">
      <c r="F651" s="130"/>
      <c r="G651" s="130"/>
    </row>
    <row r="652" spans="6:7" ht="15.75" customHeight="1">
      <c r="F652" s="130"/>
      <c r="G652" s="130"/>
    </row>
    <row r="653" spans="6:7" ht="15.75" customHeight="1">
      <c r="F653" s="130"/>
      <c r="G653" s="130"/>
    </row>
    <row r="654" spans="6:7" ht="15.75" customHeight="1">
      <c r="F654" s="130"/>
      <c r="G654" s="130"/>
    </row>
    <row r="655" spans="6:7" ht="15.75" customHeight="1">
      <c r="F655" s="130"/>
      <c r="G655" s="130"/>
    </row>
    <row r="656" spans="6:7" ht="15.75" customHeight="1">
      <c r="F656" s="130"/>
      <c r="G656" s="130"/>
    </row>
    <row r="657" spans="6:7" ht="15.75" customHeight="1">
      <c r="F657" s="130"/>
      <c r="G657" s="130"/>
    </row>
    <row r="658" spans="6:7" ht="15.75" customHeight="1">
      <c r="F658" s="130"/>
      <c r="G658" s="130"/>
    </row>
    <row r="659" spans="6:7" ht="15.75" customHeight="1">
      <c r="F659" s="130"/>
      <c r="G659" s="130"/>
    </row>
    <row r="660" spans="6:7" ht="15.75" customHeight="1">
      <c r="F660" s="130"/>
      <c r="G660" s="130"/>
    </row>
    <row r="661" spans="6:7" ht="15.75" customHeight="1">
      <c r="F661" s="130"/>
      <c r="G661" s="130"/>
    </row>
    <row r="662" spans="6:7" ht="15.75" customHeight="1">
      <c r="F662" s="130"/>
      <c r="G662" s="130"/>
    </row>
    <row r="663" spans="6:7" ht="15.75" customHeight="1">
      <c r="F663" s="130"/>
      <c r="G663" s="130"/>
    </row>
    <row r="664" spans="6:7" ht="15.75" customHeight="1">
      <c r="F664" s="130"/>
      <c r="G664" s="130"/>
    </row>
    <row r="665" spans="6:7" ht="15.75" customHeight="1">
      <c r="F665" s="130"/>
      <c r="G665" s="130"/>
    </row>
    <row r="666" spans="6:7" ht="15.75" customHeight="1">
      <c r="F666" s="130"/>
      <c r="G666" s="130"/>
    </row>
    <row r="667" spans="6:7" ht="15.75" customHeight="1">
      <c r="F667" s="130"/>
      <c r="G667" s="130"/>
    </row>
    <row r="668" spans="6:7" ht="15.75" customHeight="1">
      <c r="F668" s="130"/>
      <c r="G668" s="130"/>
    </row>
    <row r="669" spans="6:7" ht="15.75" customHeight="1">
      <c r="F669" s="130"/>
      <c r="G669" s="130"/>
    </row>
    <row r="670" spans="6:7" ht="15.75" customHeight="1">
      <c r="F670" s="130"/>
      <c r="G670" s="130"/>
    </row>
    <row r="671" spans="6:7" ht="15.75" customHeight="1">
      <c r="F671" s="130"/>
      <c r="G671" s="130"/>
    </row>
    <row r="672" spans="6:7" ht="15.75" customHeight="1">
      <c r="F672" s="130"/>
      <c r="G672" s="130"/>
    </row>
    <row r="673" spans="6:7" ht="15.75" customHeight="1">
      <c r="F673" s="130"/>
      <c r="G673" s="130"/>
    </row>
    <row r="674" spans="6:7" ht="15.75" customHeight="1">
      <c r="F674" s="130"/>
      <c r="G674" s="130"/>
    </row>
    <row r="675" spans="6:7" ht="15.75" customHeight="1">
      <c r="F675" s="130"/>
      <c r="G675" s="130"/>
    </row>
    <row r="676" spans="6:7" ht="15.75" customHeight="1">
      <c r="F676" s="130"/>
      <c r="G676" s="130"/>
    </row>
    <row r="677" spans="6:7" ht="15.75" customHeight="1">
      <c r="F677" s="130"/>
      <c r="G677" s="130"/>
    </row>
    <row r="678" spans="6:7" ht="15.75" customHeight="1">
      <c r="F678" s="130"/>
      <c r="G678" s="130"/>
    </row>
    <row r="679" spans="6:7" ht="15.75" customHeight="1">
      <c r="F679" s="130"/>
      <c r="G679" s="130"/>
    </row>
    <row r="680" spans="6:7" ht="15.75" customHeight="1">
      <c r="F680" s="130"/>
      <c r="G680" s="130"/>
    </row>
    <row r="681" spans="6:7" ht="15.75" customHeight="1">
      <c r="F681" s="130"/>
      <c r="G681" s="130"/>
    </row>
    <row r="682" spans="6:7" ht="15.75" customHeight="1">
      <c r="F682" s="130"/>
      <c r="G682" s="130"/>
    </row>
    <row r="683" spans="6:7" ht="15.75" customHeight="1">
      <c r="F683" s="130"/>
      <c r="G683" s="130"/>
    </row>
    <row r="684" spans="6:7" ht="15.75" customHeight="1">
      <c r="F684" s="130"/>
      <c r="G684" s="130"/>
    </row>
    <row r="685" spans="6:7" ht="15.75" customHeight="1">
      <c r="F685" s="130"/>
      <c r="G685" s="130"/>
    </row>
    <row r="686" spans="6:7" ht="15.75" customHeight="1">
      <c r="F686" s="130"/>
      <c r="G686" s="130"/>
    </row>
    <row r="687" spans="6:7" ht="15.75" customHeight="1">
      <c r="F687" s="130"/>
      <c r="G687" s="130"/>
    </row>
    <row r="688" spans="6:7" ht="15.75" customHeight="1">
      <c r="F688" s="130"/>
      <c r="G688" s="130"/>
    </row>
    <row r="689" spans="6:7" ht="15.75" customHeight="1">
      <c r="F689" s="130"/>
      <c r="G689" s="130"/>
    </row>
    <row r="690" spans="6:7" ht="15.75" customHeight="1">
      <c r="F690" s="130"/>
      <c r="G690" s="130"/>
    </row>
    <row r="691" spans="6:7" ht="15.75" customHeight="1">
      <c r="F691" s="130"/>
      <c r="G691" s="130"/>
    </row>
    <row r="692" spans="6:7" ht="15.75" customHeight="1">
      <c r="F692" s="130"/>
      <c r="G692" s="130"/>
    </row>
    <row r="693" spans="6:7" ht="15.75" customHeight="1">
      <c r="F693" s="130"/>
      <c r="G693" s="130"/>
    </row>
    <row r="694" spans="6:7" ht="15.75" customHeight="1">
      <c r="F694" s="130"/>
      <c r="G694" s="130"/>
    </row>
    <row r="695" spans="6:7" ht="15.75" customHeight="1">
      <c r="F695" s="130"/>
      <c r="G695" s="130"/>
    </row>
    <row r="696" spans="6:7" ht="15.75" customHeight="1">
      <c r="F696" s="130"/>
      <c r="G696" s="130"/>
    </row>
    <row r="697" spans="6:7" ht="15.75" customHeight="1">
      <c r="F697" s="130"/>
      <c r="G697" s="130"/>
    </row>
    <row r="698" spans="6:7" ht="15.75" customHeight="1">
      <c r="F698" s="130"/>
      <c r="G698" s="130"/>
    </row>
    <row r="699" spans="6:7" ht="15.75" customHeight="1">
      <c r="F699" s="130"/>
      <c r="G699" s="130"/>
    </row>
    <row r="700" spans="6:7" ht="15.75" customHeight="1">
      <c r="F700" s="130"/>
      <c r="G700" s="130"/>
    </row>
    <row r="701" spans="6:7" ht="15.75" customHeight="1">
      <c r="F701" s="130"/>
      <c r="G701" s="130"/>
    </row>
    <row r="702" spans="6:7" ht="15.75" customHeight="1">
      <c r="F702" s="130"/>
      <c r="G702" s="130"/>
    </row>
    <row r="703" spans="6:7" ht="15.75" customHeight="1">
      <c r="F703" s="130"/>
      <c r="G703" s="130"/>
    </row>
    <row r="704" spans="6:7" ht="15.75" customHeight="1">
      <c r="F704" s="130"/>
      <c r="G704" s="130"/>
    </row>
    <row r="705" spans="6:7" ht="15.75" customHeight="1">
      <c r="F705" s="130"/>
      <c r="G705" s="130"/>
    </row>
    <row r="706" spans="6:7" ht="15.75" customHeight="1">
      <c r="F706" s="130"/>
      <c r="G706" s="130"/>
    </row>
    <row r="707" spans="6:7" ht="15.75" customHeight="1">
      <c r="F707" s="130"/>
      <c r="G707" s="130"/>
    </row>
    <row r="708" spans="6:7" ht="15.75" customHeight="1">
      <c r="F708" s="130"/>
      <c r="G708" s="130"/>
    </row>
    <row r="709" spans="6:7" ht="15.75" customHeight="1">
      <c r="F709" s="130"/>
      <c r="G709" s="130"/>
    </row>
    <row r="710" spans="6:7" ht="15.75" customHeight="1">
      <c r="F710" s="130"/>
      <c r="G710" s="130"/>
    </row>
    <row r="711" spans="6:7" ht="15.75" customHeight="1">
      <c r="F711" s="130"/>
      <c r="G711" s="130"/>
    </row>
    <row r="712" spans="6:7" ht="15.75" customHeight="1">
      <c r="F712" s="130"/>
      <c r="G712" s="130"/>
    </row>
    <row r="713" spans="6:7" ht="15.75" customHeight="1">
      <c r="F713" s="130"/>
      <c r="G713" s="130"/>
    </row>
    <row r="714" spans="6:7" ht="15.75" customHeight="1">
      <c r="F714" s="130"/>
      <c r="G714" s="130"/>
    </row>
    <row r="715" spans="6:7" ht="15.75" customHeight="1">
      <c r="F715" s="130"/>
      <c r="G715" s="130"/>
    </row>
    <row r="716" spans="6:7" ht="15.75" customHeight="1">
      <c r="F716" s="130"/>
      <c r="G716" s="130"/>
    </row>
    <row r="717" spans="6:7" ht="15.75" customHeight="1">
      <c r="F717" s="130"/>
      <c r="G717" s="130"/>
    </row>
    <row r="718" spans="6:7" ht="15.75" customHeight="1">
      <c r="F718" s="130"/>
      <c r="G718" s="130"/>
    </row>
    <row r="719" spans="6:7" ht="15.75" customHeight="1">
      <c r="F719" s="130"/>
      <c r="G719" s="130"/>
    </row>
    <row r="720" spans="6:7" ht="15.75" customHeight="1">
      <c r="F720" s="130"/>
      <c r="G720" s="130"/>
    </row>
    <row r="721" spans="6:7" ht="15.75" customHeight="1">
      <c r="F721" s="130"/>
      <c r="G721" s="130"/>
    </row>
    <row r="722" spans="6:7" ht="15.75" customHeight="1">
      <c r="F722" s="130"/>
      <c r="G722" s="130"/>
    </row>
    <row r="723" spans="6:7" ht="15.75" customHeight="1">
      <c r="F723" s="130"/>
      <c r="G723" s="130"/>
    </row>
    <row r="724" spans="6:7" ht="15.75" customHeight="1">
      <c r="F724" s="130"/>
      <c r="G724" s="130"/>
    </row>
    <row r="725" spans="6:7" ht="15.75" customHeight="1">
      <c r="F725" s="130"/>
      <c r="G725" s="130"/>
    </row>
    <row r="726" spans="6:7" ht="15.75" customHeight="1">
      <c r="F726" s="130"/>
      <c r="G726" s="130"/>
    </row>
    <row r="727" spans="6:7" ht="15.75" customHeight="1">
      <c r="F727" s="130"/>
      <c r="G727" s="130"/>
    </row>
    <row r="728" spans="6:7" ht="15.75" customHeight="1">
      <c r="F728" s="130"/>
      <c r="G728" s="130"/>
    </row>
    <row r="729" spans="6:7" ht="15.75" customHeight="1">
      <c r="F729" s="130"/>
      <c r="G729" s="130"/>
    </row>
    <row r="730" spans="6:7" ht="15.75" customHeight="1">
      <c r="F730" s="130"/>
      <c r="G730" s="130"/>
    </row>
    <row r="731" spans="6:7" ht="15.75" customHeight="1">
      <c r="F731" s="130"/>
      <c r="G731" s="130"/>
    </row>
    <row r="732" spans="6:7" ht="15.75" customHeight="1">
      <c r="F732" s="130"/>
      <c r="G732" s="130"/>
    </row>
    <row r="733" spans="6:7" ht="15.75" customHeight="1">
      <c r="F733" s="130"/>
      <c r="G733" s="130"/>
    </row>
    <row r="734" spans="6:7" ht="15.75" customHeight="1">
      <c r="F734" s="130"/>
      <c r="G734" s="130"/>
    </row>
    <row r="735" spans="6:7" ht="15.75" customHeight="1">
      <c r="F735" s="130"/>
      <c r="G735" s="130"/>
    </row>
    <row r="736" spans="6:7" ht="15.75" customHeight="1">
      <c r="F736" s="130"/>
      <c r="G736" s="130"/>
    </row>
    <row r="737" spans="6:7" ht="15.75" customHeight="1">
      <c r="F737" s="130"/>
      <c r="G737" s="130"/>
    </row>
    <row r="738" spans="6:7" ht="15.75" customHeight="1">
      <c r="F738" s="130"/>
      <c r="G738" s="130"/>
    </row>
    <row r="739" spans="6:7" ht="15.75" customHeight="1">
      <c r="F739" s="130"/>
      <c r="G739" s="130"/>
    </row>
    <row r="740" spans="6:7" ht="15.75" customHeight="1">
      <c r="F740" s="130"/>
      <c r="G740" s="130"/>
    </row>
    <row r="741" spans="6:7" ht="15.75" customHeight="1">
      <c r="F741" s="130"/>
      <c r="G741" s="130"/>
    </row>
    <row r="742" spans="6:7" ht="15.75" customHeight="1">
      <c r="F742" s="130"/>
      <c r="G742" s="130"/>
    </row>
    <row r="743" spans="6:7" ht="15.75" customHeight="1">
      <c r="F743" s="130"/>
      <c r="G743" s="130"/>
    </row>
    <row r="744" spans="6:7" ht="15.75" customHeight="1">
      <c r="F744" s="130"/>
      <c r="G744" s="130"/>
    </row>
    <row r="745" spans="6:7" ht="15.75" customHeight="1">
      <c r="F745" s="130"/>
      <c r="G745" s="130"/>
    </row>
    <row r="746" spans="6:7" ht="15.75" customHeight="1">
      <c r="F746" s="130"/>
      <c r="G746" s="130"/>
    </row>
    <row r="747" spans="6:7" ht="15.75" customHeight="1">
      <c r="F747" s="130"/>
      <c r="G747" s="130"/>
    </row>
    <row r="748" spans="6:7" ht="15.75" customHeight="1">
      <c r="F748" s="130"/>
      <c r="G748" s="130"/>
    </row>
    <row r="749" spans="6:7" ht="15.75" customHeight="1">
      <c r="F749" s="130"/>
      <c r="G749" s="130"/>
    </row>
    <row r="750" spans="6:7" ht="15.75" customHeight="1">
      <c r="F750" s="130"/>
      <c r="G750" s="130"/>
    </row>
    <row r="751" spans="6:7" ht="15.75" customHeight="1">
      <c r="F751" s="130"/>
      <c r="G751" s="130"/>
    </row>
    <row r="752" spans="6:7" ht="15.75" customHeight="1">
      <c r="F752" s="130"/>
      <c r="G752" s="130"/>
    </row>
    <row r="753" spans="6:7" ht="15.75" customHeight="1">
      <c r="F753" s="130"/>
      <c r="G753" s="130"/>
    </row>
    <row r="754" spans="6:7" ht="15.75" customHeight="1">
      <c r="F754" s="130"/>
      <c r="G754" s="130"/>
    </row>
    <row r="755" spans="6:7" ht="15.75" customHeight="1">
      <c r="F755" s="130"/>
      <c r="G755" s="130"/>
    </row>
    <row r="756" spans="6:7" ht="15.75" customHeight="1">
      <c r="F756" s="130"/>
      <c r="G756" s="130"/>
    </row>
    <row r="757" spans="6:7" ht="15.75" customHeight="1">
      <c r="F757" s="130"/>
      <c r="G757" s="130"/>
    </row>
    <row r="758" spans="6:7" ht="15.75" customHeight="1">
      <c r="F758" s="130"/>
      <c r="G758" s="130"/>
    </row>
    <row r="759" spans="6:7" ht="15.75" customHeight="1">
      <c r="F759" s="130"/>
      <c r="G759" s="130"/>
    </row>
    <row r="760" spans="6:7" ht="15.75" customHeight="1">
      <c r="F760" s="130"/>
      <c r="G760" s="130"/>
    </row>
    <row r="761" spans="6:7" ht="15.75" customHeight="1">
      <c r="F761" s="130"/>
      <c r="G761" s="130"/>
    </row>
    <row r="762" spans="6:7" ht="15.75" customHeight="1">
      <c r="F762" s="130"/>
      <c r="G762" s="130"/>
    </row>
    <row r="763" spans="6:7" ht="15.75" customHeight="1">
      <c r="F763" s="130"/>
      <c r="G763" s="130"/>
    </row>
    <row r="764" spans="6:7" ht="15.75" customHeight="1">
      <c r="F764" s="130"/>
      <c r="G764" s="130"/>
    </row>
    <row r="765" spans="6:7" ht="15.75" customHeight="1">
      <c r="F765" s="130"/>
      <c r="G765" s="130"/>
    </row>
    <row r="766" spans="6:7" ht="15.75" customHeight="1">
      <c r="F766" s="130"/>
      <c r="G766" s="130"/>
    </row>
    <row r="767" spans="6:7" ht="15.75" customHeight="1">
      <c r="F767" s="130"/>
      <c r="G767" s="130"/>
    </row>
    <row r="768" spans="6:7" ht="15.75" customHeight="1">
      <c r="F768" s="130"/>
      <c r="G768" s="130"/>
    </row>
    <row r="769" spans="6:7" ht="15.75" customHeight="1">
      <c r="F769" s="130"/>
      <c r="G769" s="130"/>
    </row>
    <row r="770" spans="6:7" ht="15.75" customHeight="1">
      <c r="F770" s="130"/>
      <c r="G770" s="130"/>
    </row>
    <row r="771" spans="6:7" ht="15.75" customHeight="1">
      <c r="F771" s="130"/>
      <c r="G771" s="130"/>
    </row>
    <row r="772" spans="6:7" ht="15.75" customHeight="1">
      <c r="F772" s="130"/>
      <c r="G772" s="130"/>
    </row>
    <row r="773" spans="6:7" ht="15.75" customHeight="1">
      <c r="F773" s="130"/>
      <c r="G773" s="130"/>
    </row>
    <row r="774" spans="6:7" ht="15.75" customHeight="1">
      <c r="F774" s="130"/>
      <c r="G774" s="130"/>
    </row>
    <row r="775" spans="6:7" ht="15.75" customHeight="1">
      <c r="F775" s="130"/>
      <c r="G775" s="130"/>
    </row>
    <row r="776" spans="6:7" ht="15.75" customHeight="1">
      <c r="F776" s="130"/>
      <c r="G776" s="130"/>
    </row>
    <row r="777" spans="6:7" ht="15.75" customHeight="1">
      <c r="F777" s="130"/>
      <c r="G777" s="130"/>
    </row>
    <row r="778" spans="6:7" ht="15.75" customHeight="1">
      <c r="F778" s="130"/>
      <c r="G778" s="130"/>
    </row>
    <row r="779" spans="6:7" ht="15.75" customHeight="1">
      <c r="F779" s="130"/>
      <c r="G779" s="130"/>
    </row>
    <row r="780" spans="6:7" ht="15.75" customHeight="1">
      <c r="F780" s="130"/>
      <c r="G780" s="130"/>
    </row>
    <row r="781" spans="6:7" ht="15.75" customHeight="1">
      <c r="F781" s="130"/>
      <c r="G781" s="130"/>
    </row>
    <row r="782" spans="6:7" ht="15.75" customHeight="1">
      <c r="F782" s="130"/>
      <c r="G782" s="130"/>
    </row>
    <row r="783" spans="6:7" ht="15.75" customHeight="1">
      <c r="F783" s="130"/>
      <c r="G783" s="130"/>
    </row>
    <row r="784" spans="6:7" ht="15.75" customHeight="1">
      <c r="F784" s="130"/>
      <c r="G784" s="130"/>
    </row>
    <row r="785" spans="6:7" ht="15.75" customHeight="1">
      <c r="F785" s="130"/>
      <c r="G785" s="130"/>
    </row>
    <row r="786" spans="6:7" ht="15.75" customHeight="1">
      <c r="F786" s="130"/>
      <c r="G786" s="130"/>
    </row>
    <row r="787" spans="6:7" ht="15.75" customHeight="1">
      <c r="F787" s="130"/>
      <c r="G787" s="130"/>
    </row>
    <row r="788" spans="6:7" ht="15.75" customHeight="1">
      <c r="F788" s="130"/>
      <c r="G788" s="130"/>
    </row>
    <row r="789" spans="6:7" ht="15.75" customHeight="1">
      <c r="F789" s="130"/>
      <c r="G789" s="130"/>
    </row>
    <row r="790" spans="6:7" ht="15.75" customHeight="1">
      <c r="F790" s="130"/>
      <c r="G790" s="130"/>
    </row>
    <row r="791" spans="6:7" ht="15.75" customHeight="1">
      <c r="F791" s="130"/>
      <c r="G791" s="130"/>
    </row>
    <row r="792" spans="6:7" ht="15.75" customHeight="1">
      <c r="F792" s="130"/>
      <c r="G792" s="130"/>
    </row>
    <row r="793" spans="6:7" ht="15.75" customHeight="1">
      <c r="F793" s="130"/>
      <c r="G793" s="130"/>
    </row>
    <row r="794" spans="6:7" ht="15.75" customHeight="1">
      <c r="F794" s="130"/>
      <c r="G794" s="130"/>
    </row>
    <row r="795" spans="6:7" ht="15.75" customHeight="1">
      <c r="F795" s="130"/>
      <c r="G795" s="130"/>
    </row>
    <row r="796" spans="6:7" ht="15.75" customHeight="1">
      <c r="F796" s="130"/>
      <c r="G796" s="130"/>
    </row>
    <row r="797" spans="6:7" ht="15.75" customHeight="1">
      <c r="F797" s="130"/>
      <c r="G797" s="130"/>
    </row>
    <row r="798" spans="6:7" ht="15.75" customHeight="1">
      <c r="F798" s="130"/>
      <c r="G798" s="130"/>
    </row>
    <row r="799" spans="6:7" ht="15.75" customHeight="1">
      <c r="F799" s="130"/>
      <c r="G799" s="130"/>
    </row>
    <row r="800" spans="6:7" ht="15.75" customHeight="1">
      <c r="F800" s="130"/>
      <c r="G800" s="130"/>
    </row>
    <row r="801" spans="6:7" ht="15.75" customHeight="1">
      <c r="F801" s="130"/>
      <c r="G801" s="130"/>
    </row>
    <row r="802" spans="6:7" ht="15.75" customHeight="1">
      <c r="F802" s="130"/>
      <c r="G802" s="130"/>
    </row>
    <row r="803" spans="6:7" ht="15.75" customHeight="1">
      <c r="F803" s="130"/>
      <c r="G803" s="130"/>
    </row>
    <row r="804" spans="6:7" ht="15.75" customHeight="1">
      <c r="F804" s="130"/>
      <c r="G804" s="130"/>
    </row>
    <row r="805" spans="6:7" ht="15.75" customHeight="1">
      <c r="F805" s="130"/>
      <c r="G805" s="130"/>
    </row>
    <row r="806" spans="6:7" ht="15.75" customHeight="1">
      <c r="F806" s="130"/>
      <c r="G806" s="130"/>
    </row>
    <row r="807" spans="6:7" ht="15.75" customHeight="1">
      <c r="F807" s="130"/>
      <c r="G807" s="130"/>
    </row>
    <row r="808" spans="6:7" ht="15.75" customHeight="1">
      <c r="F808" s="130"/>
      <c r="G808" s="130"/>
    </row>
    <row r="809" spans="6:7" ht="15.75" customHeight="1">
      <c r="F809" s="130"/>
      <c r="G809" s="130"/>
    </row>
    <row r="810" spans="6:7" ht="15.75" customHeight="1">
      <c r="F810" s="130"/>
      <c r="G810" s="130"/>
    </row>
    <row r="811" spans="6:7" ht="15.75" customHeight="1">
      <c r="F811" s="130"/>
      <c r="G811" s="130"/>
    </row>
    <row r="812" spans="6:7" ht="15.75" customHeight="1">
      <c r="F812" s="130"/>
      <c r="G812" s="130"/>
    </row>
    <row r="813" spans="6:7" ht="15.75" customHeight="1">
      <c r="F813" s="130"/>
      <c r="G813" s="130"/>
    </row>
    <row r="814" spans="6:7" ht="15.75" customHeight="1">
      <c r="F814" s="130"/>
      <c r="G814" s="130"/>
    </row>
    <row r="815" spans="6:7" ht="15.75" customHeight="1">
      <c r="F815" s="130"/>
      <c r="G815" s="130"/>
    </row>
    <row r="816" spans="6:7" ht="15.75" customHeight="1">
      <c r="F816" s="130"/>
      <c r="G816" s="130"/>
    </row>
    <row r="817" spans="6:7" ht="15.75" customHeight="1">
      <c r="F817" s="130"/>
      <c r="G817" s="130"/>
    </row>
    <row r="818" spans="6:7" ht="15.75" customHeight="1">
      <c r="F818" s="130"/>
      <c r="G818" s="130"/>
    </row>
    <row r="819" spans="6:7" ht="15.75" customHeight="1">
      <c r="F819" s="130"/>
      <c r="G819" s="130"/>
    </row>
    <row r="820" spans="6:7" ht="15.75" customHeight="1">
      <c r="F820" s="130"/>
      <c r="G820" s="130"/>
    </row>
    <row r="821" spans="6:7" ht="15.75" customHeight="1">
      <c r="F821" s="130"/>
      <c r="G821" s="130"/>
    </row>
    <row r="822" spans="6:7" ht="15.75" customHeight="1">
      <c r="F822" s="130"/>
      <c r="G822" s="130"/>
    </row>
    <row r="823" spans="6:7" ht="15.75" customHeight="1">
      <c r="F823" s="130"/>
      <c r="G823" s="130"/>
    </row>
    <row r="824" spans="6:7" ht="15.75" customHeight="1">
      <c r="F824" s="130"/>
      <c r="G824" s="130"/>
    </row>
    <row r="825" spans="6:7" ht="15.75" customHeight="1">
      <c r="F825" s="130"/>
      <c r="G825" s="130"/>
    </row>
    <row r="826" spans="6:7" ht="15.75" customHeight="1">
      <c r="F826" s="130"/>
      <c r="G826" s="130"/>
    </row>
    <row r="827" spans="6:7" ht="15.75" customHeight="1">
      <c r="F827" s="130"/>
      <c r="G827" s="130"/>
    </row>
    <row r="828" spans="6:7" ht="15.75" customHeight="1">
      <c r="F828" s="130"/>
      <c r="G828" s="130"/>
    </row>
    <row r="829" spans="6:7" ht="15.75" customHeight="1">
      <c r="F829" s="130"/>
      <c r="G829" s="130"/>
    </row>
    <row r="830" spans="6:7" ht="15.75" customHeight="1">
      <c r="F830" s="130"/>
      <c r="G830" s="130"/>
    </row>
    <row r="831" spans="6:7" ht="15.75" customHeight="1">
      <c r="F831" s="130"/>
      <c r="G831" s="130"/>
    </row>
    <row r="832" spans="6:7" ht="15.75" customHeight="1">
      <c r="F832" s="130"/>
      <c r="G832" s="130"/>
    </row>
    <row r="833" spans="6:7" ht="15.75" customHeight="1">
      <c r="F833" s="130"/>
      <c r="G833" s="130"/>
    </row>
    <row r="834" spans="6:7" ht="15.75" customHeight="1">
      <c r="F834" s="130"/>
      <c r="G834" s="130"/>
    </row>
    <row r="835" spans="6:7" ht="15.75" customHeight="1">
      <c r="F835" s="130"/>
      <c r="G835" s="130"/>
    </row>
    <row r="836" spans="6:7" ht="15.75" customHeight="1">
      <c r="F836" s="130"/>
      <c r="G836" s="130"/>
    </row>
    <row r="837" spans="6:7" ht="15.75" customHeight="1">
      <c r="F837" s="130"/>
      <c r="G837" s="130"/>
    </row>
    <row r="838" spans="6:7" ht="15.75" customHeight="1">
      <c r="F838" s="130"/>
      <c r="G838" s="130"/>
    </row>
    <row r="839" spans="6:7" ht="15.75" customHeight="1">
      <c r="F839" s="130"/>
      <c r="G839" s="130"/>
    </row>
    <row r="840" spans="6:7" ht="15.75" customHeight="1">
      <c r="F840" s="130"/>
      <c r="G840" s="130"/>
    </row>
    <row r="841" spans="6:7" ht="15.75" customHeight="1">
      <c r="F841" s="130"/>
      <c r="G841" s="130"/>
    </row>
    <row r="842" spans="6:7" ht="15.75" customHeight="1">
      <c r="F842" s="130"/>
      <c r="G842" s="130"/>
    </row>
    <row r="843" spans="6:7" ht="15.75" customHeight="1">
      <c r="F843" s="130"/>
      <c r="G843" s="130"/>
    </row>
    <row r="844" spans="6:7" ht="15.75" customHeight="1">
      <c r="F844" s="130"/>
      <c r="G844" s="130"/>
    </row>
    <row r="845" spans="6:7" ht="15.75" customHeight="1">
      <c r="F845" s="130"/>
      <c r="G845" s="130"/>
    </row>
    <row r="846" spans="6:7" ht="15.75" customHeight="1">
      <c r="F846" s="130"/>
      <c r="G846" s="130"/>
    </row>
    <row r="847" spans="6:7" ht="15.75" customHeight="1">
      <c r="F847" s="130"/>
      <c r="G847" s="130"/>
    </row>
    <row r="848" spans="6:7" ht="15.75" customHeight="1">
      <c r="F848" s="130"/>
      <c r="G848" s="130"/>
    </row>
    <row r="849" spans="6:7" ht="15.75" customHeight="1">
      <c r="F849" s="130"/>
      <c r="G849" s="130"/>
    </row>
    <row r="850" spans="6:7" ht="15.75" customHeight="1">
      <c r="F850" s="130"/>
      <c r="G850" s="130"/>
    </row>
    <row r="851" spans="6:7" ht="15.75" customHeight="1">
      <c r="F851" s="130"/>
      <c r="G851" s="130"/>
    </row>
    <row r="852" spans="6:7" ht="15.75" customHeight="1">
      <c r="F852" s="130"/>
      <c r="G852" s="130"/>
    </row>
    <row r="853" spans="6:7" ht="15.75" customHeight="1">
      <c r="F853" s="130"/>
      <c r="G853" s="130"/>
    </row>
    <row r="854" spans="6:7" ht="15.75" customHeight="1">
      <c r="F854" s="130"/>
      <c r="G854" s="130"/>
    </row>
    <row r="855" spans="6:7" ht="15.75" customHeight="1">
      <c r="F855" s="130"/>
      <c r="G855" s="130"/>
    </row>
    <row r="856" spans="6:7" ht="15.75" customHeight="1">
      <c r="F856" s="130"/>
      <c r="G856" s="130"/>
    </row>
    <row r="857" spans="6:7" ht="15.75" customHeight="1">
      <c r="F857" s="130"/>
      <c r="G857" s="130"/>
    </row>
    <row r="858" spans="6:7" ht="15.75" customHeight="1">
      <c r="F858" s="130"/>
      <c r="G858" s="130"/>
    </row>
    <row r="859" spans="6:7" ht="15.75" customHeight="1">
      <c r="F859" s="130"/>
      <c r="G859" s="130"/>
    </row>
    <row r="860" spans="6:7" ht="15.75" customHeight="1">
      <c r="F860" s="130"/>
      <c r="G860" s="130"/>
    </row>
    <row r="861" spans="6:7" ht="15.75" customHeight="1">
      <c r="F861" s="130"/>
      <c r="G861" s="130"/>
    </row>
    <row r="862" spans="6:7" ht="15.75" customHeight="1">
      <c r="F862" s="130"/>
      <c r="G862" s="130"/>
    </row>
    <row r="863" spans="6:7" ht="15.75" customHeight="1">
      <c r="F863" s="130"/>
      <c r="G863" s="130"/>
    </row>
    <row r="864" spans="6:7" ht="15.75" customHeight="1">
      <c r="F864" s="130"/>
      <c r="G864" s="130"/>
    </row>
    <row r="865" spans="6:7" ht="15.75" customHeight="1">
      <c r="F865" s="130"/>
      <c r="G865" s="130"/>
    </row>
    <row r="866" spans="6:7" ht="15.75" customHeight="1">
      <c r="F866" s="130"/>
      <c r="G866" s="130"/>
    </row>
    <row r="867" spans="6:7" ht="15.75" customHeight="1">
      <c r="F867" s="130"/>
      <c r="G867" s="130"/>
    </row>
    <row r="868" spans="6:7" ht="15.75" customHeight="1">
      <c r="F868" s="130"/>
      <c r="G868" s="130"/>
    </row>
    <row r="869" spans="6:7" ht="15.75" customHeight="1">
      <c r="F869" s="130"/>
      <c r="G869" s="130"/>
    </row>
    <row r="870" spans="6:7" ht="15.75" customHeight="1">
      <c r="F870" s="130"/>
      <c r="G870" s="130"/>
    </row>
    <row r="871" spans="6:7" ht="15.75" customHeight="1">
      <c r="F871" s="130"/>
      <c r="G871" s="130"/>
    </row>
    <row r="872" spans="6:7" ht="15.75" customHeight="1">
      <c r="F872" s="130"/>
      <c r="G872" s="130"/>
    </row>
    <row r="873" spans="6:7" ht="15.75" customHeight="1">
      <c r="F873" s="130"/>
      <c r="G873" s="130"/>
    </row>
    <row r="874" spans="6:7" ht="15.75" customHeight="1">
      <c r="F874" s="130"/>
      <c r="G874" s="130"/>
    </row>
    <row r="875" spans="6:7" ht="15.75" customHeight="1">
      <c r="F875" s="130"/>
      <c r="G875" s="130"/>
    </row>
    <row r="876" spans="6:7" ht="15.75" customHeight="1">
      <c r="F876" s="130"/>
      <c r="G876" s="130"/>
    </row>
    <row r="877" spans="6:7" ht="15.75" customHeight="1">
      <c r="F877" s="130"/>
      <c r="G877" s="130"/>
    </row>
    <row r="878" spans="6:7" ht="15.75" customHeight="1">
      <c r="F878" s="130"/>
      <c r="G878" s="130"/>
    </row>
    <row r="879" spans="6:7" ht="15.75" customHeight="1">
      <c r="F879" s="130"/>
      <c r="G879" s="130"/>
    </row>
    <row r="880" spans="6:7" ht="15.75" customHeight="1">
      <c r="F880" s="130"/>
      <c r="G880" s="130"/>
    </row>
    <row r="881" spans="6:7" ht="15.75" customHeight="1">
      <c r="F881" s="130"/>
      <c r="G881" s="130"/>
    </row>
    <row r="882" spans="6:7" ht="15.75" customHeight="1">
      <c r="F882" s="130"/>
      <c r="G882" s="130"/>
    </row>
    <row r="883" spans="6:7" ht="15.75" customHeight="1">
      <c r="F883" s="130"/>
      <c r="G883" s="130"/>
    </row>
    <row r="884" spans="6:7" ht="15.75" customHeight="1">
      <c r="F884" s="130"/>
      <c r="G884" s="130"/>
    </row>
    <row r="885" spans="6:7" ht="15.75" customHeight="1">
      <c r="F885" s="130"/>
      <c r="G885" s="130"/>
    </row>
    <row r="886" spans="6:7" ht="15.75" customHeight="1">
      <c r="F886" s="130"/>
      <c r="G886" s="130"/>
    </row>
    <row r="887" spans="6:7" ht="15.75" customHeight="1">
      <c r="F887" s="130"/>
      <c r="G887" s="130"/>
    </row>
    <row r="888" spans="6:7" ht="15.75" customHeight="1">
      <c r="F888" s="130"/>
      <c r="G888" s="130"/>
    </row>
    <row r="889" spans="6:7" ht="15.75" customHeight="1">
      <c r="F889" s="130"/>
      <c r="G889" s="130"/>
    </row>
    <row r="890" spans="6:7" ht="15.75" customHeight="1">
      <c r="F890" s="130"/>
      <c r="G890" s="130"/>
    </row>
    <row r="891" spans="6:7" ht="15.75" customHeight="1">
      <c r="F891" s="130"/>
      <c r="G891" s="130"/>
    </row>
    <row r="892" spans="6:7" ht="15.75" customHeight="1">
      <c r="F892" s="130"/>
      <c r="G892" s="130"/>
    </row>
    <row r="893" spans="6:7" ht="15.75" customHeight="1">
      <c r="F893" s="130"/>
      <c r="G893" s="130"/>
    </row>
    <row r="894" spans="6:7" ht="15.75" customHeight="1">
      <c r="F894" s="130"/>
      <c r="G894" s="130"/>
    </row>
    <row r="895" spans="6:7" ht="15.75" customHeight="1">
      <c r="F895" s="130"/>
      <c r="G895" s="130"/>
    </row>
    <row r="896" spans="6:7" ht="15.75" customHeight="1">
      <c r="F896" s="130"/>
      <c r="G896" s="130"/>
    </row>
    <row r="897" spans="6:7" ht="15.75" customHeight="1">
      <c r="F897" s="130"/>
      <c r="G897" s="130"/>
    </row>
    <row r="898" spans="6:7" ht="15.75" customHeight="1">
      <c r="F898" s="130"/>
      <c r="G898" s="130"/>
    </row>
    <row r="899" spans="6:7" ht="15.75" customHeight="1">
      <c r="F899" s="130"/>
      <c r="G899" s="130"/>
    </row>
    <row r="900" spans="6:7" ht="15.75" customHeight="1">
      <c r="F900" s="130"/>
      <c r="G900" s="130"/>
    </row>
    <row r="901" spans="6:7" ht="15.75" customHeight="1">
      <c r="F901" s="130"/>
      <c r="G901" s="130"/>
    </row>
    <row r="902" spans="6:7" ht="15.75" customHeight="1">
      <c r="F902" s="130"/>
      <c r="G902" s="130"/>
    </row>
    <row r="903" spans="6:7" ht="15.75" customHeight="1">
      <c r="F903" s="130"/>
      <c r="G903" s="130"/>
    </row>
    <row r="904" spans="6:7" ht="15.75" customHeight="1">
      <c r="F904" s="130"/>
      <c r="G904" s="130"/>
    </row>
    <row r="905" spans="6:7" ht="15.75" customHeight="1">
      <c r="F905" s="130"/>
      <c r="G905" s="130"/>
    </row>
    <row r="906" spans="6:7" ht="15.75" customHeight="1">
      <c r="F906" s="130"/>
      <c r="G906" s="130"/>
    </row>
    <row r="907" spans="6:7" ht="15.75" customHeight="1">
      <c r="F907" s="130"/>
      <c r="G907" s="130"/>
    </row>
    <row r="908" spans="6:7" ht="15.75" customHeight="1">
      <c r="F908" s="130"/>
      <c r="G908" s="130"/>
    </row>
    <row r="909" spans="6:7" ht="15.75" customHeight="1">
      <c r="F909" s="130"/>
      <c r="G909" s="130"/>
    </row>
    <row r="910" spans="6:7" ht="15.75" customHeight="1">
      <c r="F910" s="130"/>
      <c r="G910" s="130"/>
    </row>
    <row r="911" spans="6:7" ht="15.75" customHeight="1">
      <c r="F911" s="130"/>
      <c r="G911" s="130"/>
    </row>
    <row r="912" spans="6:7" ht="15.75" customHeight="1">
      <c r="F912" s="130"/>
      <c r="G912" s="130"/>
    </row>
    <row r="913" spans="6:7" ht="15.75" customHeight="1">
      <c r="F913" s="130"/>
      <c r="G913" s="130"/>
    </row>
    <row r="914" spans="6:7" ht="15.75" customHeight="1">
      <c r="F914" s="130"/>
      <c r="G914" s="130"/>
    </row>
    <row r="915" spans="6:7" ht="15.75" customHeight="1">
      <c r="F915" s="130"/>
      <c r="G915" s="130"/>
    </row>
    <row r="916" spans="6:7" ht="15.75" customHeight="1">
      <c r="F916" s="130"/>
      <c r="G916" s="130"/>
    </row>
    <row r="917" spans="6:7" ht="15.75" customHeight="1">
      <c r="F917" s="130"/>
      <c r="G917" s="130"/>
    </row>
    <row r="918" spans="6:7" ht="15.75" customHeight="1">
      <c r="F918" s="130"/>
      <c r="G918" s="130"/>
    </row>
    <row r="919" spans="6:7" ht="15.75" customHeight="1">
      <c r="F919" s="130"/>
      <c r="G919" s="130"/>
    </row>
    <row r="920" spans="6:7" ht="15.75" customHeight="1">
      <c r="F920" s="130"/>
      <c r="G920" s="130"/>
    </row>
    <row r="921" spans="6:7" ht="15.75" customHeight="1">
      <c r="F921" s="130"/>
      <c r="G921" s="130"/>
    </row>
    <row r="922" spans="6:7" ht="15.75" customHeight="1">
      <c r="F922" s="130"/>
      <c r="G922" s="130"/>
    </row>
    <row r="923" spans="6:7" ht="15.75" customHeight="1">
      <c r="F923" s="130"/>
      <c r="G923" s="130"/>
    </row>
    <row r="924" spans="6:7" ht="15.75" customHeight="1">
      <c r="F924" s="130"/>
      <c r="G924" s="130"/>
    </row>
    <row r="925" spans="6:7" ht="15.75" customHeight="1">
      <c r="F925" s="130"/>
      <c r="G925" s="130"/>
    </row>
    <row r="926" spans="6:7" ht="15.75" customHeight="1">
      <c r="F926" s="130"/>
      <c r="G926" s="130"/>
    </row>
    <row r="927" spans="6:7" ht="15.75" customHeight="1">
      <c r="F927" s="130"/>
      <c r="G927" s="130"/>
    </row>
    <row r="928" spans="6:7" ht="15.75" customHeight="1">
      <c r="F928" s="130"/>
      <c r="G928" s="130"/>
    </row>
    <row r="929" spans="6:7" ht="15.75" customHeight="1">
      <c r="F929" s="130"/>
      <c r="G929" s="130"/>
    </row>
    <row r="930" spans="6:7" ht="15.75" customHeight="1">
      <c r="F930" s="130"/>
      <c r="G930" s="130"/>
    </row>
    <row r="931" spans="6:7" ht="15.75" customHeight="1">
      <c r="F931" s="130"/>
      <c r="G931" s="130"/>
    </row>
    <row r="932" spans="6:7" ht="15.75" customHeight="1">
      <c r="F932" s="130"/>
      <c r="G932" s="130"/>
    </row>
    <row r="933" spans="6:7" ht="15.75" customHeight="1">
      <c r="F933" s="130"/>
      <c r="G933" s="130"/>
    </row>
    <row r="934" spans="6:7" ht="15.75" customHeight="1">
      <c r="F934" s="130"/>
      <c r="G934" s="130"/>
    </row>
    <row r="935" spans="6:7" ht="15.75" customHeight="1">
      <c r="F935" s="130"/>
      <c r="G935" s="130"/>
    </row>
    <row r="936" spans="6:7" ht="15.75" customHeight="1">
      <c r="F936" s="130"/>
      <c r="G936" s="130"/>
    </row>
    <row r="937" spans="6:7" ht="15.75" customHeight="1">
      <c r="F937" s="130"/>
      <c r="G937" s="130"/>
    </row>
    <row r="938" spans="6:7" ht="15.75" customHeight="1">
      <c r="F938" s="130"/>
      <c r="G938" s="130"/>
    </row>
    <row r="939" spans="6:7" ht="15.75" customHeight="1">
      <c r="F939" s="130"/>
      <c r="G939" s="130"/>
    </row>
    <row r="940" spans="6:7" ht="15.75" customHeight="1">
      <c r="F940" s="130"/>
      <c r="G940" s="130"/>
    </row>
    <row r="941" spans="6:7" ht="15.75" customHeight="1">
      <c r="F941" s="130"/>
      <c r="G941" s="130"/>
    </row>
    <row r="942" spans="6:7" ht="15.75" customHeight="1">
      <c r="F942" s="130"/>
      <c r="G942" s="130"/>
    </row>
    <row r="943" spans="6:7" ht="15.75" customHeight="1">
      <c r="F943" s="130"/>
      <c r="G943" s="130"/>
    </row>
    <row r="944" spans="6:7" ht="15.75" customHeight="1">
      <c r="F944" s="130"/>
      <c r="G944" s="130"/>
    </row>
    <row r="945" spans="6:7" ht="15.75" customHeight="1">
      <c r="F945" s="130"/>
      <c r="G945" s="130"/>
    </row>
    <row r="946" spans="6:7" ht="15.75" customHeight="1">
      <c r="F946" s="130"/>
      <c r="G946" s="130"/>
    </row>
    <row r="947" spans="6:7" ht="15.75" customHeight="1">
      <c r="F947" s="130"/>
      <c r="G947" s="130"/>
    </row>
    <row r="948" spans="6:7" ht="15.75" customHeight="1">
      <c r="F948" s="130"/>
      <c r="G948" s="130"/>
    </row>
    <row r="949" spans="6:7" ht="15.75" customHeight="1">
      <c r="F949" s="130"/>
      <c r="G949" s="130"/>
    </row>
    <row r="950" spans="6:7" ht="15.75" customHeight="1">
      <c r="F950" s="130"/>
      <c r="G950" s="130"/>
    </row>
    <row r="951" spans="6:7" ht="15.75" customHeight="1">
      <c r="F951" s="130"/>
      <c r="G951" s="130"/>
    </row>
    <row r="952" spans="6:7" ht="15.75" customHeight="1">
      <c r="F952" s="130"/>
      <c r="G952" s="130"/>
    </row>
    <row r="953" spans="6:7" ht="15.75" customHeight="1">
      <c r="F953" s="130"/>
      <c r="G953" s="130"/>
    </row>
    <row r="954" spans="6:7" ht="15.75" customHeight="1">
      <c r="F954" s="130"/>
      <c r="G954" s="130"/>
    </row>
    <row r="955" spans="6:7" ht="15.75" customHeight="1">
      <c r="F955" s="130"/>
      <c r="G955" s="130"/>
    </row>
    <row r="956" spans="6:7" ht="15.75" customHeight="1">
      <c r="F956" s="130"/>
      <c r="G956" s="130"/>
    </row>
    <row r="957" spans="6:7" ht="15.75" customHeight="1">
      <c r="F957" s="130"/>
      <c r="G957" s="130"/>
    </row>
    <row r="958" spans="6:7" ht="15.75" customHeight="1">
      <c r="F958" s="130"/>
      <c r="G958" s="130"/>
    </row>
    <row r="959" spans="6:7" ht="15.75" customHeight="1">
      <c r="F959" s="130"/>
      <c r="G959" s="130"/>
    </row>
    <row r="960" spans="6:7" ht="15.75" customHeight="1">
      <c r="F960" s="130"/>
      <c r="G960" s="130"/>
    </row>
    <row r="961" spans="6:7" ht="15.75" customHeight="1">
      <c r="F961" s="130"/>
      <c r="G961" s="130"/>
    </row>
    <row r="962" spans="6:7" ht="15.75" customHeight="1">
      <c r="F962" s="130"/>
      <c r="G962" s="130"/>
    </row>
    <row r="963" spans="6:7" ht="15.75" customHeight="1">
      <c r="F963" s="130"/>
      <c r="G963" s="130"/>
    </row>
    <row r="964" spans="6:7" ht="15.75" customHeight="1">
      <c r="F964" s="130"/>
      <c r="G964" s="130"/>
    </row>
    <row r="965" spans="6:7" ht="15.75" customHeight="1">
      <c r="F965" s="130"/>
      <c r="G965" s="130"/>
    </row>
    <row r="966" spans="6:7" ht="15.75" customHeight="1">
      <c r="F966" s="130"/>
      <c r="G966" s="130"/>
    </row>
    <row r="967" spans="6:7" ht="15.75" customHeight="1">
      <c r="F967" s="130"/>
      <c r="G967" s="130"/>
    </row>
    <row r="968" spans="6:7" ht="15.75" customHeight="1">
      <c r="F968" s="130"/>
      <c r="G968" s="130"/>
    </row>
    <row r="969" spans="6:7" ht="15.75" customHeight="1">
      <c r="F969" s="130"/>
      <c r="G969" s="130"/>
    </row>
    <row r="970" spans="6:7" ht="15.75" customHeight="1">
      <c r="F970" s="130"/>
      <c r="G970" s="130"/>
    </row>
    <row r="971" spans="6:7" ht="15.75" customHeight="1">
      <c r="F971" s="130"/>
      <c r="G971" s="130"/>
    </row>
    <row r="972" spans="6:7" ht="15.75" customHeight="1">
      <c r="F972" s="130"/>
      <c r="G972" s="130"/>
    </row>
    <row r="973" spans="6:7" ht="15.75" customHeight="1">
      <c r="F973" s="130"/>
      <c r="G973" s="130"/>
    </row>
    <row r="974" spans="6:7" ht="15.75" customHeight="1">
      <c r="F974" s="130"/>
      <c r="G974" s="130"/>
    </row>
    <row r="975" spans="6:7" ht="15.75" customHeight="1">
      <c r="F975" s="130"/>
      <c r="G975" s="130"/>
    </row>
    <row r="976" spans="6:7" ht="15.75" customHeight="1">
      <c r="F976" s="130"/>
      <c r="G976" s="130"/>
    </row>
    <row r="977" spans="6:7" ht="15.75" customHeight="1">
      <c r="F977" s="130"/>
      <c r="G977" s="130"/>
    </row>
    <row r="978" spans="6:7" ht="15.75" customHeight="1">
      <c r="F978" s="130"/>
      <c r="G978" s="130"/>
    </row>
    <row r="979" spans="6:7" ht="15.75" customHeight="1">
      <c r="F979" s="130"/>
      <c r="G979" s="130"/>
    </row>
    <row r="980" spans="6:7" ht="15.75" customHeight="1">
      <c r="F980" s="130"/>
      <c r="G980" s="130"/>
    </row>
    <row r="981" spans="6:7" ht="15.75" customHeight="1">
      <c r="F981" s="130"/>
      <c r="G981" s="130"/>
    </row>
    <row r="982" spans="6:7" ht="15.75" customHeight="1">
      <c r="F982" s="130"/>
      <c r="G982" s="130"/>
    </row>
    <row r="983" spans="6:7" ht="15.75" customHeight="1">
      <c r="F983" s="130"/>
      <c r="G983" s="130"/>
    </row>
    <row r="984" spans="6:7" ht="15.75" customHeight="1">
      <c r="F984" s="130"/>
      <c r="G984" s="130"/>
    </row>
    <row r="985" spans="6:7" ht="15.75" customHeight="1">
      <c r="F985" s="130"/>
      <c r="G985" s="130"/>
    </row>
    <row r="986" spans="6:7" ht="15.75" customHeight="1">
      <c r="F986" s="130"/>
      <c r="G986" s="130"/>
    </row>
    <row r="987" spans="6:7" ht="15.75" customHeight="1">
      <c r="F987" s="130"/>
      <c r="G987" s="130"/>
    </row>
    <row r="988" spans="6:7" ht="15.75" customHeight="1">
      <c r="F988" s="130"/>
      <c r="G988" s="130"/>
    </row>
    <row r="989" spans="6:7" ht="15.75" customHeight="1">
      <c r="F989" s="130"/>
      <c r="G989" s="130"/>
    </row>
    <row r="990" spans="6:7" ht="15.75" customHeight="1">
      <c r="F990" s="130"/>
      <c r="G990" s="130"/>
    </row>
    <row r="991" spans="6:7" ht="15.75" customHeight="1">
      <c r="F991" s="130"/>
      <c r="G991" s="130"/>
    </row>
    <row r="992" spans="6:7" ht="15.75" customHeight="1">
      <c r="F992" s="130"/>
      <c r="G992" s="130"/>
    </row>
    <row r="993" spans="6:7" ht="15.75" customHeight="1">
      <c r="F993" s="130"/>
      <c r="G993" s="130"/>
    </row>
    <row r="994" spans="6:7" ht="15.75" customHeight="1">
      <c r="F994" s="130"/>
      <c r="G994" s="130"/>
    </row>
    <row r="995" spans="6:7" ht="15.75" customHeight="1">
      <c r="F995" s="130"/>
      <c r="G995" s="130"/>
    </row>
    <row r="996" spans="6:7" ht="15.75" customHeight="1">
      <c r="F996" s="130"/>
      <c r="G996" s="130"/>
    </row>
    <row r="997" spans="6:7" ht="15.75" customHeight="1">
      <c r="F997" s="130"/>
      <c r="G997" s="130"/>
    </row>
    <row r="998" spans="6:7" ht="15.75" customHeight="1">
      <c r="F998" s="130"/>
      <c r="G998" s="130"/>
    </row>
    <row r="999" spans="6:7" ht="15.75" customHeight="1">
      <c r="F999" s="130"/>
      <c r="G999" s="130"/>
    </row>
    <row r="1000" spans="6:7" ht="15.75" customHeight="1">
      <c r="F1000" s="130"/>
      <c r="G1000" s="130"/>
    </row>
    <row r="1001" spans="6:7" ht="15.75" customHeight="1">
      <c r="F1001" s="130"/>
      <c r="G1001" s="130"/>
    </row>
    <row r="1002" spans="6:7" ht="15.75" customHeight="1">
      <c r="F1002" s="130"/>
      <c r="G1002" s="130"/>
    </row>
    <row r="1003" spans="6:7" ht="15.75" customHeight="1">
      <c r="F1003" s="130"/>
      <c r="G1003" s="130"/>
    </row>
    <row r="1004" spans="6:7" ht="15.75" customHeight="1">
      <c r="F1004" s="130"/>
      <c r="G1004" s="130"/>
    </row>
    <row r="1005" spans="6:7" ht="15.75" customHeight="1">
      <c r="F1005" s="130"/>
      <c r="G1005" s="130"/>
    </row>
    <row r="1006" spans="6:7" ht="15.75" customHeight="1">
      <c r="F1006" s="130"/>
      <c r="G1006" s="13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W998"/>
  <sheetViews>
    <sheetView workbookViewId="0">
      <selection activeCell="N24" sqref="N24"/>
    </sheetView>
  </sheetViews>
  <sheetFormatPr defaultColWidth="14.42578125" defaultRowHeight="15" customHeight="1"/>
  <cols>
    <col min="11" max="11" width="10.140625" customWidth="1"/>
  </cols>
  <sheetData>
    <row r="1" spans="1:23" ht="15.75" customHeight="1">
      <c r="A1" s="17" t="s">
        <v>13</v>
      </c>
      <c r="B1" s="134"/>
      <c r="C1" s="93">
        <v>2018</v>
      </c>
      <c r="D1" s="93">
        <v>2018</v>
      </c>
      <c r="E1" s="93">
        <v>2019</v>
      </c>
      <c r="F1" s="93">
        <v>2019</v>
      </c>
      <c r="G1" s="135">
        <v>2020</v>
      </c>
      <c r="H1" s="135">
        <v>2020</v>
      </c>
      <c r="I1" s="28">
        <v>2021</v>
      </c>
      <c r="J1" s="28">
        <v>2021</v>
      </c>
      <c r="K1" s="28"/>
      <c r="L1" s="28">
        <v>2022</v>
      </c>
      <c r="M1" s="28">
        <v>2022</v>
      </c>
      <c r="N1" s="248"/>
      <c r="O1" s="248"/>
      <c r="P1" s="248"/>
      <c r="Q1" s="248"/>
      <c r="R1" s="248"/>
      <c r="S1" s="248"/>
      <c r="T1" s="248"/>
      <c r="U1" s="248"/>
    </row>
    <row r="2" spans="1:23" ht="15.75" customHeight="1">
      <c r="A2" s="17" t="s">
        <v>125</v>
      </c>
      <c r="B2" s="136"/>
      <c r="C2" s="137" t="s">
        <v>2</v>
      </c>
      <c r="D2" s="5" t="s">
        <v>3</v>
      </c>
      <c r="E2" s="137" t="s">
        <v>2</v>
      </c>
      <c r="F2" s="5" t="s">
        <v>3</v>
      </c>
      <c r="G2" s="98" t="s">
        <v>2</v>
      </c>
      <c r="H2" s="98" t="s">
        <v>3</v>
      </c>
      <c r="I2" s="5" t="s">
        <v>2</v>
      </c>
      <c r="J2" s="29" t="s">
        <v>3</v>
      </c>
      <c r="K2" s="29"/>
      <c r="L2" s="29" t="s">
        <v>6</v>
      </c>
      <c r="M2" s="29" t="s">
        <v>3</v>
      </c>
      <c r="N2" s="248"/>
      <c r="O2" s="248"/>
      <c r="P2" s="248"/>
      <c r="Q2" s="248"/>
      <c r="R2" s="248"/>
      <c r="S2" s="248"/>
      <c r="T2" s="248"/>
      <c r="U2" s="248"/>
    </row>
    <row r="3" spans="1:23" ht="15.75" customHeight="1">
      <c r="A3" s="11"/>
      <c r="B3" s="136"/>
      <c r="C3" s="138"/>
      <c r="D3" s="32" t="s">
        <v>57</v>
      </c>
      <c r="E3" s="138"/>
      <c r="F3" s="139"/>
      <c r="G3" s="140"/>
      <c r="H3" s="140"/>
      <c r="I3" s="140"/>
      <c r="J3" s="6" t="s">
        <v>8</v>
      </c>
      <c r="K3" s="141"/>
      <c r="L3" s="142"/>
      <c r="M3" s="491" t="s">
        <v>252</v>
      </c>
      <c r="N3" s="248"/>
      <c r="O3" s="248"/>
      <c r="P3" s="248"/>
      <c r="Q3" s="248"/>
      <c r="R3" s="248"/>
      <c r="S3" s="248"/>
      <c r="T3" s="248"/>
      <c r="U3" s="248"/>
    </row>
    <row r="4" spans="1:23" ht="15.75" customHeight="1">
      <c r="A4" s="484" t="s">
        <v>191</v>
      </c>
      <c r="B4" s="482"/>
      <c r="C4" s="447">
        <v>2500</v>
      </c>
      <c r="D4" s="447">
        <v>1100</v>
      </c>
      <c r="E4" s="447">
        <v>1000</v>
      </c>
      <c r="F4" s="448">
        <v>1200</v>
      </c>
      <c r="G4" s="449">
        <v>1000</v>
      </c>
      <c r="H4" s="449">
        <v>2480</v>
      </c>
      <c r="I4" s="450">
        <v>1000</v>
      </c>
      <c r="J4" s="451">
        <v>6640</v>
      </c>
      <c r="K4" s="452"/>
      <c r="L4" s="442">
        <v>2000</v>
      </c>
      <c r="M4" s="442">
        <v>960</v>
      </c>
      <c r="N4" s="248"/>
      <c r="O4" s="248"/>
      <c r="P4" s="248"/>
      <c r="Q4" s="248"/>
      <c r="R4" s="248"/>
      <c r="S4" s="248"/>
      <c r="T4" s="248"/>
      <c r="U4" s="248"/>
    </row>
    <row r="5" spans="1:23" ht="15.75" customHeight="1">
      <c r="A5" s="453" t="s">
        <v>192</v>
      </c>
      <c r="B5" s="453"/>
      <c r="C5" s="447"/>
      <c r="D5" s="447"/>
      <c r="E5" s="447"/>
      <c r="F5" s="447"/>
      <c r="G5" s="449">
        <v>200</v>
      </c>
      <c r="H5" s="449"/>
      <c r="I5" s="449">
        <v>0</v>
      </c>
      <c r="J5" s="454"/>
      <c r="K5" s="455"/>
      <c r="L5" s="443"/>
      <c r="M5" s="14"/>
      <c r="N5" s="248"/>
      <c r="O5" s="248"/>
      <c r="P5" s="248"/>
      <c r="Q5" s="248"/>
      <c r="R5" s="248"/>
      <c r="S5" s="248"/>
      <c r="T5" s="248"/>
      <c r="U5" s="248"/>
    </row>
    <row r="6" spans="1:23" ht="15.75" customHeight="1">
      <c r="A6" s="483" t="s">
        <v>193</v>
      </c>
      <c r="B6" s="482"/>
      <c r="C6" s="447">
        <v>0</v>
      </c>
      <c r="D6" s="447">
        <v>0</v>
      </c>
      <c r="E6" s="447">
        <v>0</v>
      </c>
      <c r="F6" s="447">
        <v>0</v>
      </c>
      <c r="G6" s="449">
        <v>400</v>
      </c>
      <c r="H6" s="449"/>
      <c r="I6" s="449">
        <v>0</v>
      </c>
      <c r="J6" s="454"/>
      <c r="K6" s="455"/>
      <c r="L6" s="443"/>
      <c r="M6" s="14"/>
      <c r="N6" s="146"/>
      <c r="O6" s="146"/>
      <c r="P6" s="146"/>
    </row>
    <row r="7" spans="1:23" ht="15.75" customHeight="1">
      <c r="A7" s="483" t="s">
        <v>194</v>
      </c>
      <c r="B7" s="482"/>
      <c r="C7" s="447">
        <v>0</v>
      </c>
      <c r="D7" s="447">
        <v>0</v>
      </c>
      <c r="E7" s="447">
        <v>300</v>
      </c>
      <c r="F7" s="447">
        <v>0</v>
      </c>
      <c r="G7" s="449">
        <v>300</v>
      </c>
      <c r="H7" s="449"/>
      <c r="I7" s="450">
        <v>600</v>
      </c>
      <c r="J7" s="454"/>
      <c r="K7" s="455"/>
      <c r="L7" s="443">
        <v>300</v>
      </c>
      <c r="M7" s="14"/>
      <c r="N7" s="146"/>
      <c r="O7" s="146"/>
      <c r="P7" s="146"/>
    </row>
    <row r="8" spans="1:23" ht="15.75" customHeight="1">
      <c r="A8" s="484" t="s">
        <v>195</v>
      </c>
      <c r="B8" s="482"/>
      <c r="C8" s="447">
        <v>0</v>
      </c>
      <c r="D8" s="447">
        <v>0</v>
      </c>
      <c r="E8" s="447">
        <v>10</v>
      </c>
      <c r="F8" s="447">
        <v>0</v>
      </c>
      <c r="G8" s="449">
        <v>10</v>
      </c>
      <c r="H8" s="449"/>
      <c r="I8" s="456">
        <v>10</v>
      </c>
      <c r="J8" s="454"/>
      <c r="K8" s="452"/>
      <c r="L8" s="442">
        <v>10</v>
      </c>
      <c r="M8" s="14"/>
      <c r="N8" s="248"/>
      <c r="O8" s="248"/>
      <c r="P8" s="248"/>
      <c r="Q8" s="248"/>
    </row>
    <row r="9" spans="1:23" ht="15.75" customHeight="1">
      <c r="A9" s="483" t="s">
        <v>196</v>
      </c>
      <c r="B9" s="482"/>
      <c r="C9" s="447">
        <v>0</v>
      </c>
      <c r="D9" s="447">
        <v>0</v>
      </c>
      <c r="E9" s="447">
        <v>0</v>
      </c>
      <c r="F9" s="447">
        <v>0</v>
      </c>
      <c r="G9" s="449"/>
      <c r="H9" s="449"/>
      <c r="I9" s="450">
        <v>0</v>
      </c>
      <c r="J9" s="454"/>
      <c r="K9" s="452"/>
      <c r="L9" s="442"/>
      <c r="M9" s="14"/>
      <c r="N9" s="248"/>
      <c r="O9" s="248"/>
      <c r="P9" s="248"/>
      <c r="Q9" s="249"/>
      <c r="R9" s="249"/>
      <c r="S9" s="249"/>
      <c r="T9" s="249"/>
      <c r="U9" s="249"/>
      <c r="V9" s="249"/>
      <c r="W9" s="249"/>
    </row>
    <row r="10" spans="1:23" ht="15.75" customHeight="1">
      <c r="A10" s="457"/>
      <c r="B10" s="379" t="s">
        <v>197</v>
      </c>
      <c r="C10" s="447">
        <v>0</v>
      </c>
      <c r="D10" s="458"/>
      <c r="E10" s="447">
        <v>0</v>
      </c>
      <c r="F10" s="447">
        <v>0</v>
      </c>
      <c r="G10" s="449"/>
      <c r="H10" s="449"/>
      <c r="I10" s="456">
        <v>300</v>
      </c>
      <c r="J10" s="454"/>
      <c r="K10" s="452"/>
      <c r="L10" s="442"/>
      <c r="M10" s="14"/>
      <c r="N10" s="248"/>
      <c r="O10" s="248"/>
      <c r="P10" s="248"/>
      <c r="Q10" s="249"/>
      <c r="R10" s="249"/>
      <c r="S10" s="249"/>
      <c r="T10" s="249"/>
      <c r="U10" s="249"/>
      <c r="V10" s="249"/>
      <c r="W10" s="249"/>
    </row>
    <row r="11" spans="1:23" ht="15.75" customHeight="1">
      <c r="A11" s="459" t="s">
        <v>245</v>
      </c>
      <c r="B11" s="432" t="s">
        <v>198</v>
      </c>
      <c r="C11" s="447">
        <v>100</v>
      </c>
      <c r="D11" s="460" t="s">
        <v>57</v>
      </c>
      <c r="E11" s="447">
        <v>390</v>
      </c>
      <c r="F11" s="447">
        <v>192</v>
      </c>
      <c r="G11" s="449">
        <v>690</v>
      </c>
      <c r="H11" s="449"/>
      <c r="I11" s="450">
        <v>690</v>
      </c>
      <c r="J11" s="454"/>
      <c r="K11" s="452"/>
      <c r="L11" s="442">
        <v>300</v>
      </c>
      <c r="M11" s="14"/>
      <c r="N11" s="248"/>
      <c r="O11" s="248"/>
      <c r="P11" s="248"/>
      <c r="Q11" s="249"/>
      <c r="R11" s="249"/>
      <c r="S11" s="249"/>
      <c r="T11" s="249"/>
      <c r="U11" s="249"/>
      <c r="V11" s="249"/>
      <c r="W11" s="249"/>
    </row>
    <row r="12" spans="1:23" ht="15.75" customHeight="1">
      <c r="A12" s="459" t="s">
        <v>246</v>
      </c>
      <c r="B12" s="432" t="s">
        <v>198</v>
      </c>
      <c r="C12" s="447"/>
      <c r="D12" s="460"/>
      <c r="E12" s="447"/>
      <c r="F12" s="447"/>
      <c r="G12" s="449"/>
      <c r="H12" s="461"/>
      <c r="I12" s="461"/>
      <c r="J12" s="454"/>
      <c r="K12" s="452"/>
      <c r="L12" s="442">
        <v>390</v>
      </c>
      <c r="M12" s="14"/>
      <c r="N12" s="248"/>
      <c r="O12" s="248"/>
      <c r="P12" s="248"/>
      <c r="Q12" s="249"/>
      <c r="R12" s="249"/>
      <c r="S12" s="249"/>
      <c r="T12" s="249"/>
      <c r="U12" s="249"/>
      <c r="V12" s="249"/>
      <c r="W12" s="249"/>
    </row>
    <row r="13" spans="1:23" ht="15.75" customHeight="1">
      <c r="A13" s="483" t="s">
        <v>199</v>
      </c>
      <c r="B13" s="482"/>
      <c r="C13" s="447">
        <v>250</v>
      </c>
      <c r="D13" s="460"/>
      <c r="E13" s="447">
        <v>900</v>
      </c>
      <c r="F13" s="447">
        <v>0</v>
      </c>
      <c r="G13" s="449">
        <v>900</v>
      </c>
      <c r="H13" s="461"/>
      <c r="I13" s="461">
        <v>900</v>
      </c>
      <c r="J13" s="454"/>
      <c r="K13" s="452"/>
      <c r="L13" s="442">
        <v>900</v>
      </c>
      <c r="M13" s="14"/>
      <c r="N13" s="248"/>
      <c r="O13" s="248"/>
      <c r="P13" s="248"/>
      <c r="Q13" s="249"/>
      <c r="R13" s="249"/>
      <c r="S13" s="249"/>
      <c r="U13" s="249"/>
      <c r="V13" s="249"/>
      <c r="W13" s="249"/>
    </row>
    <row r="14" spans="1:23" ht="15.75" customHeight="1">
      <c r="A14" s="457" t="s">
        <v>68</v>
      </c>
      <c r="B14" s="432"/>
      <c r="C14" s="447">
        <v>0</v>
      </c>
      <c r="D14" s="458" t="s">
        <v>57</v>
      </c>
      <c r="E14" s="447">
        <v>0</v>
      </c>
      <c r="F14" s="447">
        <v>0</v>
      </c>
      <c r="G14" s="449"/>
      <c r="H14" s="456"/>
      <c r="I14" s="456">
        <v>0</v>
      </c>
      <c r="J14" s="454"/>
      <c r="K14" s="452"/>
      <c r="L14" s="442"/>
      <c r="M14" s="14"/>
      <c r="N14" s="248"/>
      <c r="O14" s="248"/>
      <c r="P14" s="248"/>
      <c r="Q14" s="249"/>
      <c r="R14" s="249"/>
      <c r="S14" s="249"/>
      <c r="T14" s="249"/>
      <c r="U14" s="249"/>
      <c r="V14" s="249"/>
      <c r="W14" s="249"/>
    </row>
    <row r="15" spans="1:23" ht="15.75" customHeight="1">
      <c r="A15" s="486" t="s">
        <v>200</v>
      </c>
      <c r="B15" s="487"/>
      <c r="C15" s="151">
        <f t="shared" ref="C15:H15" si="0">SUM(C4:C14)</f>
        <v>2850</v>
      </c>
      <c r="D15" s="151">
        <f t="shared" si="0"/>
        <v>1100</v>
      </c>
      <c r="E15" s="151">
        <f t="shared" si="0"/>
        <v>2600</v>
      </c>
      <c r="F15" s="151">
        <f t="shared" si="0"/>
        <v>1392</v>
      </c>
      <c r="G15" s="462">
        <f t="shared" si="0"/>
        <v>3500</v>
      </c>
      <c r="H15" s="462">
        <f t="shared" si="0"/>
        <v>2480</v>
      </c>
      <c r="I15" s="152">
        <v>3500</v>
      </c>
      <c r="J15" s="153">
        <f>SUM(J4:J14)</f>
        <v>6640</v>
      </c>
      <c r="K15" s="154"/>
      <c r="L15" s="444">
        <f>SUM(L4:L14)</f>
        <v>3900</v>
      </c>
      <c r="M15" s="155">
        <f t="shared" ref="M15" si="1">SUM(M4:M14)</f>
        <v>960</v>
      </c>
      <c r="N15" s="248"/>
      <c r="O15" s="248"/>
      <c r="P15" s="248"/>
      <c r="Q15" s="249"/>
      <c r="R15" s="249"/>
      <c r="S15" s="249"/>
      <c r="T15" s="249"/>
      <c r="U15" s="249"/>
      <c r="V15" s="249"/>
      <c r="W15" s="249"/>
    </row>
    <row r="16" spans="1:23" ht="15.75" customHeight="1">
      <c r="A16" s="439"/>
      <c r="B16" s="439"/>
      <c r="C16" s="156"/>
      <c r="D16" s="156"/>
      <c r="E16" s="156"/>
      <c r="F16" s="156"/>
      <c r="G16" s="157"/>
      <c r="H16" s="157"/>
      <c r="I16" s="157"/>
      <c r="J16" s="158"/>
      <c r="K16" s="159"/>
      <c r="L16" s="445"/>
      <c r="M16" s="8"/>
      <c r="N16" s="248"/>
      <c r="O16" s="248"/>
      <c r="P16" s="248"/>
      <c r="Q16" s="249"/>
      <c r="R16" s="249"/>
      <c r="S16" s="249"/>
      <c r="T16" s="249"/>
      <c r="U16" s="249"/>
      <c r="V16" s="249"/>
      <c r="W16" s="249"/>
    </row>
    <row r="17" spans="1:23" ht="15.75" customHeight="1">
      <c r="A17" s="463" t="s">
        <v>201</v>
      </c>
      <c r="B17" s="464"/>
      <c r="C17" s="160"/>
      <c r="D17" s="160"/>
      <c r="E17" s="160"/>
      <c r="F17" s="160"/>
      <c r="G17" s="147"/>
      <c r="H17" s="147"/>
      <c r="I17" s="147"/>
      <c r="J17" s="145"/>
      <c r="K17" s="465"/>
      <c r="L17" s="446"/>
      <c r="M17" s="466"/>
      <c r="N17" s="248"/>
      <c r="O17" s="248"/>
      <c r="P17" s="248"/>
      <c r="Q17" s="249"/>
      <c r="R17" s="249"/>
      <c r="S17" s="249"/>
      <c r="T17" s="249"/>
      <c r="U17" s="249"/>
      <c r="V17" s="249"/>
      <c r="W17" s="249"/>
    </row>
    <row r="18" spans="1:23" ht="15.75" customHeight="1">
      <c r="A18" s="483" t="s">
        <v>66</v>
      </c>
      <c r="B18" s="482"/>
      <c r="C18" s="143">
        <v>75</v>
      </c>
      <c r="D18" s="143">
        <v>171.33</v>
      </c>
      <c r="E18" s="143">
        <v>75</v>
      </c>
      <c r="F18" s="143">
        <v>175</v>
      </c>
      <c r="G18" s="430">
        <v>75</v>
      </c>
      <c r="H18" s="162">
        <v>79</v>
      </c>
      <c r="I18" s="144">
        <v>75</v>
      </c>
      <c r="J18" s="163"/>
      <c r="K18" s="164"/>
      <c r="L18" s="144">
        <v>75</v>
      </c>
      <c r="M18" s="165"/>
      <c r="N18" s="248"/>
      <c r="O18" s="248"/>
      <c r="P18" s="248"/>
      <c r="Q18" s="249"/>
      <c r="R18" s="249"/>
      <c r="S18" s="249"/>
      <c r="T18" s="249"/>
      <c r="U18" s="249"/>
      <c r="V18" s="249"/>
      <c r="W18" s="249"/>
    </row>
    <row r="19" spans="1:23" ht="15.75" customHeight="1">
      <c r="A19" s="483" t="s">
        <v>202</v>
      </c>
      <c r="B19" s="482"/>
      <c r="C19" s="143">
        <v>200</v>
      </c>
      <c r="D19" s="143">
        <v>0</v>
      </c>
      <c r="E19" s="143">
        <v>200</v>
      </c>
      <c r="F19" s="143">
        <v>0</v>
      </c>
      <c r="G19" s="467">
        <v>200</v>
      </c>
      <c r="H19" s="143">
        <v>0</v>
      </c>
      <c r="I19" s="149">
        <v>200</v>
      </c>
      <c r="J19" s="166">
        <v>104.3</v>
      </c>
      <c r="K19" s="164"/>
      <c r="L19" s="149">
        <v>200</v>
      </c>
      <c r="M19" s="167"/>
      <c r="N19" s="248"/>
      <c r="O19" s="248"/>
      <c r="P19" s="248"/>
      <c r="Q19" s="249"/>
      <c r="R19" s="249"/>
      <c r="S19" s="249"/>
      <c r="T19" s="249"/>
      <c r="U19" s="249"/>
      <c r="V19" s="249"/>
      <c r="W19" s="249"/>
    </row>
    <row r="20" spans="1:23" ht="15.75" customHeight="1">
      <c r="A20" s="483" t="s">
        <v>203</v>
      </c>
      <c r="B20" s="482"/>
      <c r="C20" s="143">
        <v>1300</v>
      </c>
      <c r="D20" s="143">
        <v>82.1</v>
      </c>
      <c r="E20" s="143">
        <v>1300</v>
      </c>
      <c r="F20" s="143">
        <v>681.07</v>
      </c>
      <c r="G20" s="467">
        <v>1300</v>
      </c>
      <c r="H20" s="168">
        <v>1191.58</v>
      </c>
      <c r="I20" s="144">
        <v>1300</v>
      </c>
      <c r="J20" s="163"/>
      <c r="K20" s="164"/>
      <c r="L20" s="144">
        <v>2300</v>
      </c>
      <c r="M20" s="167"/>
      <c r="N20" s="248"/>
      <c r="O20" s="248"/>
      <c r="P20" s="248"/>
      <c r="Q20" s="249"/>
      <c r="R20" s="249"/>
      <c r="S20" s="249"/>
      <c r="T20" s="249"/>
      <c r="U20" s="249"/>
      <c r="V20" s="249"/>
      <c r="W20" s="249"/>
    </row>
    <row r="21" spans="1:23" ht="15.75" customHeight="1">
      <c r="A21" s="483" t="s">
        <v>204</v>
      </c>
      <c r="B21" s="482"/>
      <c r="C21" s="143">
        <v>0</v>
      </c>
      <c r="D21" s="143">
        <v>0</v>
      </c>
      <c r="E21" s="143">
        <v>0</v>
      </c>
      <c r="F21" s="143">
        <v>482.97</v>
      </c>
      <c r="G21" s="467">
        <v>200</v>
      </c>
      <c r="H21" s="143">
        <v>0</v>
      </c>
      <c r="I21" s="147">
        <v>200</v>
      </c>
      <c r="J21" s="145"/>
      <c r="K21" s="164"/>
      <c r="L21" s="147"/>
      <c r="M21" s="167"/>
      <c r="N21" s="248"/>
      <c r="O21" s="248"/>
      <c r="P21" s="248"/>
      <c r="Q21" s="249"/>
      <c r="R21" s="249"/>
      <c r="S21" s="249"/>
      <c r="T21" s="249"/>
      <c r="U21" s="249"/>
      <c r="V21" s="249"/>
      <c r="W21" s="249"/>
    </row>
    <row r="22" spans="1:23" ht="15.75" customHeight="1">
      <c r="A22" s="457" t="s">
        <v>112</v>
      </c>
      <c r="B22" s="432"/>
      <c r="C22" s="143">
        <v>200</v>
      </c>
      <c r="D22" s="143">
        <v>0</v>
      </c>
      <c r="E22" s="143">
        <v>200</v>
      </c>
      <c r="F22" s="143">
        <v>0</v>
      </c>
      <c r="G22" s="467">
        <v>160</v>
      </c>
      <c r="H22" s="168">
        <v>192</v>
      </c>
      <c r="I22" s="147">
        <v>160</v>
      </c>
      <c r="J22" s="145"/>
      <c r="K22" s="164"/>
      <c r="L22" s="147">
        <v>160</v>
      </c>
      <c r="M22" s="167"/>
      <c r="N22" s="248"/>
      <c r="O22" s="248"/>
      <c r="P22" s="248"/>
      <c r="Q22" s="249"/>
      <c r="R22" s="249"/>
      <c r="S22" s="249"/>
      <c r="T22" s="249"/>
      <c r="U22" s="249"/>
      <c r="V22" s="249"/>
      <c r="W22" s="249"/>
    </row>
    <row r="23" spans="1:23" ht="15.75" customHeight="1">
      <c r="A23" s="457" t="s">
        <v>205</v>
      </c>
      <c r="B23" s="432"/>
      <c r="C23" s="143">
        <v>160</v>
      </c>
      <c r="D23" s="143">
        <v>0</v>
      </c>
      <c r="E23" s="143">
        <v>160</v>
      </c>
      <c r="F23" s="143">
        <v>50.4</v>
      </c>
      <c r="G23" s="467">
        <v>110</v>
      </c>
      <c r="H23" s="168">
        <v>12.97</v>
      </c>
      <c r="I23" s="144">
        <v>110</v>
      </c>
      <c r="J23" s="163"/>
      <c r="K23" s="164"/>
      <c r="L23" s="144">
        <v>140</v>
      </c>
      <c r="M23" s="167"/>
      <c r="N23" s="248"/>
      <c r="O23" s="248"/>
      <c r="P23" s="248"/>
      <c r="Q23" s="249"/>
      <c r="R23" s="249"/>
      <c r="S23" s="249"/>
      <c r="T23" s="249"/>
      <c r="U23" s="249"/>
      <c r="V23" s="249"/>
      <c r="W23" s="249"/>
    </row>
    <row r="24" spans="1:23" ht="15.75" customHeight="1">
      <c r="A24" s="483" t="s">
        <v>206</v>
      </c>
      <c r="B24" s="482"/>
      <c r="C24" s="143">
        <v>110</v>
      </c>
      <c r="D24" s="143">
        <v>0</v>
      </c>
      <c r="E24" s="143">
        <v>110</v>
      </c>
      <c r="F24" s="143">
        <v>0</v>
      </c>
      <c r="G24" s="467">
        <v>40</v>
      </c>
      <c r="H24" s="143">
        <v>0</v>
      </c>
      <c r="I24" s="150">
        <v>40</v>
      </c>
      <c r="J24" s="148"/>
      <c r="K24" s="164"/>
      <c r="L24" s="150">
        <v>40</v>
      </c>
      <c r="M24" s="167"/>
      <c r="N24" s="248"/>
      <c r="O24" s="248"/>
      <c r="P24" s="248"/>
      <c r="Q24" s="249"/>
      <c r="R24" s="249"/>
      <c r="S24" s="249"/>
      <c r="T24" s="249"/>
      <c r="U24" s="249"/>
      <c r="V24" s="249"/>
      <c r="W24" s="249"/>
    </row>
    <row r="25" spans="1:23" ht="15.75" customHeight="1">
      <c r="A25" s="483" t="s">
        <v>207</v>
      </c>
      <c r="B25" s="482"/>
      <c r="C25" s="143">
        <v>40</v>
      </c>
      <c r="D25" s="143">
        <v>0</v>
      </c>
      <c r="E25" s="143">
        <v>40</v>
      </c>
      <c r="F25" s="143">
        <v>0</v>
      </c>
      <c r="G25" s="467">
        <v>225</v>
      </c>
      <c r="H25" s="168">
        <v>273.91000000000003</v>
      </c>
      <c r="I25" s="150">
        <v>225</v>
      </c>
      <c r="J25" s="148"/>
      <c r="K25" s="164"/>
      <c r="L25" s="150">
        <v>225</v>
      </c>
      <c r="M25" s="167"/>
      <c r="N25" s="248"/>
      <c r="O25" s="248"/>
      <c r="P25" s="248"/>
      <c r="Q25" s="248"/>
    </row>
    <row r="26" spans="1:23" ht="15.75" customHeight="1">
      <c r="A26" s="483" t="s">
        <v>208</v>
      </c>
      <c r="B26" s="482"/>
      <c r="C26" s="143">
        <v>225</v>
      </c>
      <c r="D26" s="143">
        <v>781.25</v>
      </c>
      <c r="E26" s="143">
        <v>225</v>
      </c>
      <c r="F26" s="143">
        <v>228.31</v>
      </c>
      <c r="G26" s="467">
        <v>1200</v>
      </c>
      <c r="H26" s="143">
        <v>0</v>
      </c>
      <c r="I26" s="149">
        <v>1200</v>
      </c>
      <c r="J26" s="169"/>
      <c r="K26" s="164"/>
      <c r="L26" s="149">
        <v>1200</v>
      </c>
      <c r="M26" s="167"/>
      <c r="N26" s="248"/>
      <c r="O26" s="248"/>
      <c r="P26" s="248"/>
      <c r="Q26" s="248"/>
    </row>
    <row r="27" spans="1:23" ht="15.75" customHeight="1">
      <c r="A27" s="483" t="s">
        <v>209</v>
      </c>
      <c r="B27" s="482"/>
      <c r="C27" s="143">
        <v>2000</v>
      </c>
      <c r="D27" s="143">
        <v>800</v>
      </c>
      <c r="E27" s="143">
        <v>2000</v>
      </c>
      <c r="F27" s="143">
        <v>0</v>
      </c>
      <c r="G27" s="468">
        <v>450</v>
      </c>
      <c r="H27" s="143">
        <v>0</v>
      </c>
      <c r="I27" s="144">
        <v>450</v>
      </c>
      <c r="J27" s="163"/>
      <c r="K27" s="164"/>
      <c r="L27" s="144">
        <v>450</v>
      </c>
      <c r="M27" s="167"/>
      <c r="N27" s="248"/>
      <c r="O27" s="248"/>
      <c r="P27" s="248"/>
      <c r="Q27" s="248"/>
    </row>
    <row r="28" spans="1:23" ht="15.75" customHeight="1">
      <c r="A28" s="483" t="s">
        <v>210</v>
      </c>
      <c r="B28" s="482"/>
      <c r="C28" s="143">
        <v>0</v>
      </c>
      <c r="D28" s="143">
        <v>0</v>
      </c>
      <c r="E28" s="143">
        <v>0</v>
      </c>
      <c r="F28" s="143">
        <v>300</v>
      </c>
      <c r="G28" s="469">
        <v>350</v>
      </c>
      <c r="H28" s="143">
        <v>0</v>
      </c>
      <c r="I28" s="149">
        <v>350</v>
      </c>
      <c r="J28" s="169"/>
      <c r="K28" s="164"/>
      <c r="L28" s="149">
        <v>350</v>
      </c>
      <c r="M28" s="167"/>
      <c r="N28" s="248"/>
      <c r="O28" s="248"/>
      <c r="P28" s="248"/>
      <c r="Q28" s="248"/>
    </row>
    <row r="29" spans="1:23" ht="15.75" customHeight="1">
      <c r="A29" s="483" t="s">
        <v>211</v>
      </c>
      <c r="B29" s="482"/>
      <c r="C29" s="143">
        <v>0</v>
      </c>
      <c r="D29" s="143">
        <v>0</v>
      </c>
      <c r="E29" s="143">
        <v>0</v>
      </c>
      <c r="F29" s="143">
        <v>0</v>
      </c>
      <c r="G29" s="467">
        <v>0</v>
      </c>
      <c r="H29" s="143">
        <v>0</v>
      </c>
      <c r="I29" s="144">
        <v>0</v>
      </c>
      <c r="J29" s="163"/>
      <c r="K29" s="164"/>
      <c r="L29" s="144">
        <v>0</v>
      </c>
      <c r="M29" s="170"/>
      <c r="N29" s="248"/>
      <c r="O29" s="248"/>
      <c r="P29" s="248"/>
      <c r="Q29" s="248"/>
    </row>
    <row r="30" spans="1:23" ht="15.75" customHeight="1">
      <c r="A30" s="484" t="s">
        <v>212</v>
      </c>
      <c r="B30" s="482"/>
      <c r="C30" s="143">
        <v>240</v>
      </c>
      <c r="D30" s="143">
        <v>0</v>
      </c>
      <c r="E30" s="143">
        <v>240</v>
      </c>
      <c r="F30" s="143">
        <v>0</v>
      </c>
      <c r="G30" s="430">
        <v>240</v>
      </c>
      <c r="H30" s="143">
        <v>0</v>
      </c>
      <c r="I30" s="150">
        <v>240</v>
      </c>
      <c r="J30" s="148">
        <v>259</v>
      </c>
      <c r="K30" s="164"/>
      <c r="L30" s="150">
        <v>240</v>
      </c>
      <c r="M30" s="170"/>
      <c r="N30" s="248"/>
      <c r="O30" s="248"/>
      <c r="P30" s="248"/>
      <c r="Q30" s="248"/>
    </row>
    <row r="31" spans="1:23" ht="15.75" customHeight="1">
      <c r="A31" s="431" t="s">
        <v>247</v>
      </c>
      <c r="B31" s="429"/>
      <c r="C31" s="143"/>
      <c r="D31" s="143"/>
      <c r="E31" s="143"/>
      <c r="F31" s="143"/>
      <c r="G31" s="430"/>
      <c r="H31" s="143"/>
      <c r="I31" s="150"/>
      <c r="J31" s="148"/>
      <c r="K31" s="164"/>
      <c r="L31" s="150">
        <v>700</v>
      </c>
      <c r="M31" s="170"/>
      <c r="N31" s="248"/>
      <c r="O31" s="248"/>
      <c r="P31" s="248"/>
      <c r="Q31" s="248"/>
    </row>
    <row r="32" spans="1:23" ht="15.75" customHeight="1">
      <c r="A32" s="484" t="s">
        <v>213</v>
      </c>
      <c r="B32" s="482"/>
      <c r="C32" s="143">
        <v>165</v>
      </c>
      <c r="D32" s="143">
        <v>155</v>
      </c>
      <c r="E32" s="143">
        <v>165</v>
      </c>
      <c r="F32" s="143">
        <v>55</v>
      </c>
      <c r="G32" s="430">
        <v>165</v>
      </c>
      <c r="H32" s="143">
        <v>0</v>
      </c>
      <c r="I32" s="150">
        <v>165</v>
      </c>
      <c r="J32" s="148"/>
      <c r="K32" s="164"/>
      <c r="L32" s="150">
        <v>200</v>
      </c>
      <c r="M32" s="170"/>
      <c r="N32" s="248"/>
      <c r="O32" s="248"/>
      <c r="P32" s="248"/>
      <c r="Q32" s="248"/>
    </row>
    <row r="33" spans="1:17" ht="15.75" customHeight="1">
      <c r="A33" s="484" t="s">
        <v>214</v>
      </c>
      <c r="B33" s="482"/>
      <c r="C33" s="143">
        <v>1100</v>
      </c>
      <c r="D33" s="143">
        <v>0</v>
      </c>
      <c r="E33" s="143">
        <v>1100</v>
      </c>
      <c r="F33" s="171">
        <v>0</v>
      </c>
      <c r="G33" s="430">
        <v>1100</v>
      </c>
      <c r="H33" s="143">
        <v>0</v>
      </c>
      <c r="I33" s="150">
        <v>1100</v>
      </c>
      <c r="J33" s="148"/>
      <c r="K33" s="164"/>
      <c r="L33" s="150">
        <v>2000</v>
      </c>
      <c r="M33" s="170"/>
      <c r="N33" s="248"/>
      <c r="O33" s="248"/>
      <c r="P33" s="248"/>
      <c r="Q33" s="248"/>
    </row>
    <row r="34" spans="1:17" ht="15.75" customHeight="1">
      <c r="A34" s="431" t="s">
        <v>244</v>
      </c>
      <c r="B34" s="432"/>
      <c r="C34" s="37"/>
      <c r="D34" s="37"/>
      <c r="E34" s="37"/>
      <c r="F34" s="37"/>
      <c r="G34" s="433"/>
      <c r="H34" s="162"/>
      <c r="I34" s="434"/>
      <c r="J34" s="435"/>
      <c r="K34" s="172"/>
      <c r="L34" s="436">
        <v>6600</v>
      </c>
      <c r="M34" s="10"/>
      <c r="N34" s="248"/>
      <c r="O34" s="248"/>
      <c r="P34" s="248"/>
      <c r="Q34" s="248"/>
    </row>
    <row r="35" spans="1:17" ht="15.75" customHeight="1">
      <c r="A35" s="485" t="s">
        <v>215</v>
      </c>
      <c r="B35" s="482"/>
      <c r="C35" s="173">
        <f>SUM(C18:C34)</f>
        <v>5815</v>
      </c>
      <c r="D35" s="173">
        <f>SUM(D18:D33)</f>
        <v>1989.68</v>
      </c>
      <c r="E35" s="173">
        <f>SUM(E18:E33)</f>
        <v>5815</v>
      </c>
      <c r="F35" s="173">
        <f>SUM(F18:F33)</f>
        <v>1972.75</v>
      </c>
      <c r="G35" s="437">
        <f>SUM(G18:G34)</f>
        <v>5815</v>
      </c>
      <c r="H35" s="174">
        <f>SUM(H18:H34)</f>
        <v>1749.46</v>
      </c>
      <c r="I35" s="175">
        <f>SUM(I18:I34)</f>
        <v>5815</v>
      </c>
      <c r="J35" s="176">
        <f>SUM(J18:J34)</f>
        <v>363.3</v>
      </c>
      <c r="K35" s="177"/>
      <c r="L35" s="438">
        <f>SUM(L18:L34)</f>
        <v>14880</v>
      </c>
      <c r="M35" s="178">
        <f>SUM(M18:M34)</f>
        <v>0</v>
      </c>
      <c r="N35" s="249"/>
      <c r="O35" s="249"/>
      <c r="P35" s="249"/>
      <c r="Q35" s="248"/>
    </row>
    <row r="36" spans="1:17" ht="15.75" customHeight="1">
      <c r="A36" s="439"/>
      <c r="B36" s="439"/>
      <c r="C36" s="179"/>
      <c r="D36" s="439"/>
      <c r="E36" s="439"/>
      <c r="F36" s="439"/>
      <c r="G36" s="156"/>
      <c r="H36" s="156"/>
      <c r="I36" s="38"/>
      <c r="J36" s="180"/>
      <c r="K36" s="181"/>
      <c r="L36" s="440"/>
      <c r="M36" s="14"/>
      <c r="N36" s="249"/>
      <c r="O36" s="249"/>
      <c r="P36" s="249"/>
      <c r="Q36" s="248"/>
    </row>
    <row r="37" spans="1:17" ht="15.75" customHeight="1">
      <c r="A37" s="481" t="s">
        <v>216</v>
      </c>
      <c r="B37" s="482"/>
      <c r="C37" s="182">
        <f t="shared" ref="C37:J37" si="2">C15-C35</f>
        <v>-2965</v>
      </c>
      <c r="D37" s="182">
        <f t="shared" si="2"/>
        <v>-889.68000000000006</v>
      </c>
      <c r="E37" s="182">
        <f t="shared" si="2"/>
        <v>-3215</v>
      </c>
      <c r="F37" s="182">
        <f t="shared" si="2"/>
        <v>-580.75</v>
      </c>
      <c r="G37" s="182">
        <f t="shared" si="2"/>
        <v>-2315</v>
      </c>
      <c r="H37" s="182">
        <f t="shared" si="2"/>
        <v>730.54</v>
      </c>
      <c r="I37" s="182">
        <f t="shared" si="2"/>
        <v>-2315</v>
      </c>
      <c r="J37" s="183">
        <f t="shared" si="2"/>
        <v>6276.7</v>
      </c>
      <c r="K37" s="184"/>
      <c r="L37" s="441">
        <f>L15-L35</f>
        <v>-10980</v>
      </c>
      <c r="M37" s="183">
        <f>M15-M35</f>
        <v>960</v>
      </c>
      <c r="N37" s="249"/>
      <c r="O37" s="249"/>
      <c r="P37" s="249"/>
    </row>
    <row r="38" spans="1:17" ht="15.75" customHeight="1">
      <c r="A38" s="15"/>
      <c r="B38" s="41"/>
      <c r="C38" s="41"/>
      <c r="D38" s="39"/>
      <c r="E38" s="39"/>
      <c r="F38" s="39"/>
      <c r="G38" s="39"/>
      <c r="H38" s="39"/>
      <c r="I38" s="39"/>
      <c r="N38" s="249"/>
      <c r="O38" s="249"/>
      <c r="P38" s="249"/>
    </row>
    <row r="39" spans="1:17" ht="15.75" customHeight="1">
      <c r="A39" s="15"/>
      <c r="B39" s="41"/>
      <c r="C39" s="41"/>
      <c r="D39" s="39"/>
      <c r="E39" s="39"/>
      <c r="F39" s="39"/>
      <c r="G39" s="39"/>
      <c r="H39" s="39"/>
      <c r="I39" s="39"/>
      <c r="N39" s="249"/>
      <c r="O39" s="249"/>
      <c r="P39" s="249"/>
    </row>
    <row r="40" spans="1:17" ht="15.75" customHeight="1">
      <c r="A40" s="11"/>
      <c r="B40" s="41"/>
      <c r="C40" s="41"/>
      <c r="D40" s="39"/>
      <c r="E40" s="39"/>
      <c r="F40" s="39"/>
      <c r="G40" s="39"/>
      <c r="H40" s="39"/>
      <c r="I40" s="39"/>
      <c r="N40" s="249"/>
      <c r="O40" s="249"/>
      <c r="P40" s="249"/>
    </row>
    <row r="41" spans="1:17" ht="15.75" customHeight="1">
      <c r="A41" s="15"/>
      <c r="B41" s="41"/>
      <c r="C41" s="41"/>
      <c r="D41" s="39"/>
      <c r="E41" s="39"/>
      <c r="F41" s="39"/>
      <c r="G41" s="39"/>
      <c r="H41" s="39"/>
      <c r="I41" s="39"/>
      <c r="N41" s="249"/>
      <c r="O41" s="249"/>
      <c r="P41" s="249"/>
    </row>
    <row r="42" spans="1:17" ht="15.75" customHeight="1">
      <c r="A42" s="11"/>
      <c r="B42" s="41"/>
      <c r="C42" s="41"/>
      <c r="D42" s="39"/>
      <c r="E42" s="39"/>
      <c r="F42" s="39"/>
      <c r="G42" s="39"/>
      <c r="H42" s="39"/>
      <c r="I42" s="39"/>
      <c r="N42" s="249"/>
      <c r="O42" s="249"/>
      <c r="P42" s="249"/>
    </row>
    <row r="43" spans="1:17" ht="15.75" customHeight="1">
      <c r="A43" s="15"/>
      <c r="B43" s="41"/>
      <c r="C43" s="41"/>
      <c r="D43" s="39"/>
      <c r="E43" s="39"/>
      <c r="F43" s="39"/>
      <c r="G43" s="39"/>
      <c r="H43" s="39"/>
      <c r="I43" s="39"/>
      <c r="N43" s="249"/>
      <c r="O43" s="249"/>
      <c r="P43" s="249"/>
    </row>
    <row r="44" spans="1:17" ht="15.75" customHeight="1">
      <c r="N44" s="249"/>
      <c r="O44" s="249"/>
      <c r="P44" s="249"/>
    </row>
    <row r="45" spans="1:17" ht="15.75" customHeight="1">
      <c r="N45" s="249"/>
      <c r="O45" s="249"/>
      <c r="P45" s="249"/>
    </row>
    <row r="46" spans="1:17" ht="15.75" customHeight="1">
      <c r="N46" s="249"/>
      <c r="O46" s="249"/>
      <c r="P46" s="249"/>
    </row>
    <row r="47" spans="1:17" ht="15.75" customHeight="1">
      <c r="N47" s="249"/>
      <c r="O47" s="249"/>
      <c r="P47" s="249"/>
    </row>
    <row r="48" spans="1:1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22">
    <mergeCell ref="A18:B18"/>
    <mergeCell ref="A19:B19"/>
    <mergeCell ref="A13:B13"/>
    <mergeCell ref="A15:B15"/>
    <mergeCell ref="A4:B4"/>
    <mergeCell ref="A6:B6"/>
    <mergeCell ref="A7:B7"/>
    <mergeCell ref="A8:B8"/>
    <mergeCell ref="A9:B9"/>
    <mergeCell ref="A37:B37"/>
    <mergeCell ref="A20:B20"/>
    <mergeCell ref="A24:B24"/>
    <mergeCell ref="A33:B33"/>
    <mergeCell ref="A35:B35"/>
    <mergeCell ref="A25:B25"/>
    <mergeCell ref="A26:B26"/>
    <mergeCell ref="A27:B27"/>
    <mergeCell ref="A28:B28"/>
    <mergeCell ref="A29:B29"/>
    <mergeCell ref="A30:B30"/>
    <mergeCell ref="A21:B21"/>
    <mergeCell ref="A32:B3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K1001"/>
  <sheetViews>
    <sheetView topLeftCell="A13" workbookViewId="0">
      <selection activeCell="D46" sqref="D46"/>
    </sheetView>
  </sheetViews>
  <sheetFormatPr defaultColWidth="14.42578125" defaultRowHeight="15" customHeight="1"/>
  <cols>
    <col min="1" max="1" width="34.85546875" bestFit="1" customWidth="1"/>
    <col min="5" max="5" width="14.42578125" customWidth="1"/>
    <col min="6" max="6" width="18.42578125" customWidth="1"/>
    <col min="9" max="9" width="15" customWidth="1"/>
  </cols>
  <sheetData>
    <row r="1" spans="1:11" ht="15.75" customHeight="1">
      <c r="A1" s="185" t="s">
        <v>217</v>
      </c>
      <c r="B1" s="186"/>
      <c r="C1" s="186"/>
      <c r="D1" s="186"/>
      <c r="F1" s="187"/>
      <c r="G1" s="188"/>
      <c r="H1" s="188"/>
      <c r="I1" s="188"/>
    </row>
    <row r="2" spans="1:11" ht="15.75" customHeight="1">
      <c r="A2" s="189"/>
      <c r="B2" s="357">
        <v>2021</v>
      </c>
      <c r="C2" s="357">
        <v>2021</v>
      </c>
      <c r="D2" s="357">
        <v>2021</v>
      </c>
      <c r="F2" s="358"/>
      <c r="G2" s="357">
        <v>2022</v>
      </c>
      <c r="H2" s="357">
        <v>2022</v>
      </c>
      <c r="I2" s="357">
        <v>2022</v>
      </c>
    </row>
    <row r="3" spans="1:11" ht="15.75" customHeight="1">
      <c r="B3" s="357" t="s">
        <v>61</v>
      </c>
      <c r="C3" s="357" t="s">
        <v>9</v>
      </c>
      <c r="D3" s="357" t="s">
        <v>218</v>
      </c>
      <c r="F3" s="358"/>
      <c r="G3" s="357" t="s">
        <v>61</v>
      </c>
      <c r="H3" s="357" t="s">
        <v>9</v>
      </c>
      <c r="I3" s="357" t="s">
        <v>218</v>
      </c>
    </row>
    <row r="4" spans="1:11" ht="15.75" customHeight="1">
      <c r="B4" s="362" t="s">
        <v>2</v>
      </c>
      <c r="C4" s="362" t="s">
        <v>2</v>
      </c>
      <c r="D4" s="362" t="s">
        <v>2</v>
      </c>
      <c r="F4" s="358"/>
      <c r="G4" s="362" t="s">
        <v>2</v>
      </c>
      <c r="H4" s="362" t="s">
        <v>2</v>
      </c>
      <c r="I4" s="362" t="s">
        <v>2</v>
      </c>
    </row>
    <row r="5" spans="1:11" ht="15.75" customHeight="1">
      <c r="A5" s="190"/>
      <c r="B5" s="357"/>
      <c r="C5" s="357"/>
      <c r="D5" s="357"/>
      <c r="F5" s="358"/>
      <c r="G5" s="357"/>
      <c r="H5" s="357"/>
      <c r="I5" s="357"/>
      <c r="J5" s="191"/>
      <c r="K5" s="192"/>
    </row>
    <row r="6" spans="1:11" ht="15.75" customHeight="1">
      <c r="A6" s="193" t="s">
        <v>219</v>
      </c>
      <c r="B6" s="365">
        <v>52700</v>
      </c>
      <c r="C6" s="363">
        <v>24564</v>
      </c>
      <c r="D6" s="363">
        <f t="shared" ref="D6:D10" si="0">B6-C6</f>
        <v>28136</v>
      </c>
      <c r="F6" s="359"/>
      <c r="G6" s="363">
        <f>Administration!F22</f>
        <v>84700</v>
      </c>
      <c r="H6" s="363">
        <f>Administration!N33</f>
        <v>56710</v>
      </c>
      <c r="I6" s="363">
        <f t="shared" ref="I6:I10" si="1">G6-H6</f>
        <v>27990</v>
      </c>
      <c r="J6" s="191"/>
      <c r="K6" s="192"/>
    </row>
    <row r="7" spans="1:11" ht="15.75" customHeight="1">
      <c r="A7" s="190" t="s">
        <v>59</v>
      </c>
      <c r="B7" s="363">
        <f>HP!I8</f>
        <v>6500</v>
      </c>
      <c r="C7" s="363">
        <v>26800</v>
      </c>
      <c r="D7" s="363">
        <f t="shared" si="0"/>
        <v>-20300</v>
      </c>
      <c r="F7" s="359"/>
      <c r="G7" s="363">
        <f>HP!L8</f>
        <v>6500</v>
      </c>
      <c r="H7" s="363">
        <f>HP!L62</f>
        <v>25750</v>
      </c>
      <c r="I7" s="363">
        <f t="shared" si="1"/>
        <v>-19250</v>
      </c>
      <c r="J7" s="191"/>
      <c r="K7" s="192"/>
    </row>
    <row r="8" spans="1:11" ht="15.75" customHeight="1">
      <c r="A8" s="190" t="s">
        <v>220</v>
      </c>
      <c r="B8" s="363">
        <v>0</v>
      </c>
      <c r="C8" s="365">
        <v>17350</v>
      </c>
      <c r="D8" s="363">
        <f t="shared" si="0"/>
        <v>-17350</v>
      </c>
      <c r="F8" s="359"/>
      <c r="G8" s="364">
        <v>0</v>
      </c>
      <c r="H8" s="365">
        <f>LDR!L26</f>
        <v>17350</v>
      </c>
      <c r="I8" s="363">
        <f t="shared" si="1"/>
        <v>-17350</v>
      </c>
      <c r="J8" s="191"/>
      <c r="K8" s="192"/>
    </row>
    <row r="9" spans="1:11" ht="15.75" customHeight="1">
      <c r="A9" s="426" t="s">
        <v>15</v>
      </c>
      <c r="B9" s="427">
        <v>10100</v>
      </c>
      <c r="C9" s="427">
        <v>42050</v>
      </c>
      <c r="D9" s="427">
        <f t="shared" si="0"/>
        <v>-31950</v>
      </c>
      <c r="E9" s="250"/>
      <c r="F9" s="428"/>
      <c r="G9" s="427">
        <f>Youth!H12</f>
        <v>14300</v>
      </c>
      <c r="H9" s="427">
        <f>Youth!H85</f>
        <v>30774</v>
      </c>
      <c r="I9" s="427">
        <f t="shared" si="1"/>
        <v>-16474</v>
      </c>
      <c r="J9" s="191"/>
      <c r="K9" s="192"/>
    </row>
    <row r="10" spans="1:11" ht="15.75" customHeight="1">
      <c r="A10" s="426" t="s">
        <v>13</v>
      </c>
      <c r="B10" s="427">
        <v>3500</v>
      </c>
      <c r="C10" s="427">
        <v>5815</v>
      </c>
      <c r="D10" s="427">
        <f t="shared" si="0"/>
        <v>-2315</v>
      </c>
      <c r="E10" s="236"/>
      <c r="F10" s="369"/>
      <c r="G10" s="427">
        <v>3900</v>
      </c>
      <c r="H10" s="427">
        <v>14880</v>
      </c>
      <c r="I10" s="427">
        <f t="shared" si="1"/>
        <v>-10980</v>
      </c>
      <c r="J10" s="191"/>
      <c r="K10" s="192"/>
    </row>
    <row r="11" spans="1:11" ht="15.75" customHeight="1">
      <c r="B11" s="366"/>
      <c r="C11" s="366"/>
      <c r="D11" s="366"/>
      <c r="F11" s="360"/>
      <c r="G11" s="366"/>
      <c r="H11" s="366"/>
      <c r="I11" s="366"/>
      <c r="J11" s="191"/>
      <c r="K11" s="192"/>
    </row>
    <row r="12" spans="1:11" ht="15.75" customHeight="1">
      <c r="A12" s="367" t="s">
        <v>221</v>
      </c>
      <c r="B12" s="366">
        <f>SUM(B6:B11)</f>
        <v>72800</v>
      </c>
      <c r="C12" s="366">
        <f>SUM(C6:C10)</f>
        <v>116579</v>
      </c>
      <c r="D12" s="366">
        <f>B12-C12</f>
        <v>-43779</v>
      </c>
      <c r="F12" s="361" t="s">
        <v>222</v>
      </c>
      <c r="G12" s="366">
        <f t="shared" ref="G12:I12" si="2">SUM(G6:G11)</f>
        <v>109400</v>
      </c>
      <c r="H12" s="366">
        <f t="shared" si="2"/>
        <v>145464</v>
      </c>
      <c r="I12" s="366">
        <f t="shared" si="2"/>
        <v>-36064</v>
      </c>
      <c r="J12" s="191"/>
      <c r="K12" s="192"/>
    </row>
    <row r="13" spans="1:11" ht="15.75" customHeight="1">
      <c r="B13" s="196"/>
      <c r="C13" s="197"/>
      <c r="D13" s="197"/>
      <c r="E13" s="197"/>
      <c r="F13" s="197"/>
      <c r="G13" s="197"/>
      <c r="H13" s="197"/>
      <c r="I13" s="198"/>
      <c r="J13" s="191"/>
      <c r="K13" s="192"/>
    </row>
    <row r="14" spans="1:11" ht="15.75" customHeight="1">
      <c r="B14" s="196"/>
      <c r="C14" s="120"/>
      <c r="D14" s="120"/>
      <c r="E14" s="197"/>
      <c r="F14" s="197"/>
      <c r="G14" s="197"/>
      <c r="H14" s="197"/>
      <c r="I14" s="198"/>
      <c r="J14" s="191"/>
      <c r="K14" s="192"/>
    </row>
    <row r="15" spans="1:11" ht="15.75" customHeight="1">
      <c r="A15" s="40" t="s">
        <v>223</v>
      </c>
      <c r="B15" s="199">
        <v>2021</v>
      </c>
      <c r="C15" s="199">
        <v>2021</v>
      </c>
      <c r="D15" s="200">
        <v>2021</v>
      </c>
      <c r="E15" s="201"/>
      <c r="F15" s="202" t="s">
        <v>224</v>
      </c>
      <c r="G15" s="203">
        <v>2022</v>
      </c>
      <c r="H15" s="203">
        <v>2022</v>
      </c>
      <c r="I15" s="203">
        <v>2022</v>
      </c>
      <c r="J15" s="191"/>
      <c r="K15" s="192"/>
    </row>
    <row r="16" spans="1:11" ht="15.75" customHeight="1">
      <c r="A16" s="204"/>
      <c r="B16" s="205" t="s">
        <v>61</v>
      </c>
      <c r="C16" s="206" t="s">
        <v>9</v>
      </c>
      <c r="D16" s="207" t="s">
        <v>218</v>
      </c>
      <c r="E16" s="208"/>
      <c r="F16" s="209"/>
      <c r="G16" s="205" t="s">
        <v>61</v>
      </c>
      <c r="H16" s="206" t="s">
        <v>9</v>
      </c>
      <c r="I16" s="207" t="s">
        <v>218</v>
      </c>
      <c r="J16" s="191"/>
      <c r="K16" s="192"/>
    </row>
    <row r="17" spans="1:11" ht="15.75" customHeight="1">
      <c r="A17" s="210"/>
      <c r="B17" s="205" t="s">
        <v>3</v>
      </c>
      <c r="C17" s="205" t="s">
        <v>3</v>
      </c>
      <c r="D17" s="211" t="s">
        <v>3</v>
      </c>
      <c r="E17" s="208"/>
      <c r="F17" s="209"/>
      <c r="G17" s="205" t="s">
        <v>3</v>
      </c>
      <c r="H17" s="205" t="s">
        <v>3</v>
      </c>
      <c r="I17" s="211" t="s">
        <v>3</v>
      </c>
      <c r="J17" s="191"/>
      <c r="K17" s="192"/>
    </row>
    <row r="18" spans="1:11" ht="15.75" customHeight="1">
      <c r="A18" s="204"/>
      <c r="B18" s="205"/>
      <c r="C18" s="206"/>
      <c r="D18" s="207"/>
      <c r="E18" s="208"/>
      <c r="F18" s="209"/>
      <c r="G18" s="491" t="s">
        <v>252</v>
      </c>
      <c r="H18" s="491" t="s">
        <v>252</v>
      </c>
      <c r="I18" s="491" t="s">
        <v>252</v>
      </c>
      <c r="J18" s="191"/>
      <c r="K18" s="192"/>
    </row>
    <row r="19" spans="1:11" ht="15.75" customHeight="1">
      <c r="A19" s="193" t="s">
        <v>219</v>
      </c>
      <c r="B19" s="212">
        <f>Administration!D22</f>
        <v>80896.41</v>
      </c>
      <c r="C19" s="212">
        <f>Administration!L33</f>
        <v>3705.28</v>
      </c>
      <c r="D19" s="213">
        <f t="shared" ref="D19:D23" si="3">B19-C19</f>
        <v>77191.13</v>
      </c>
      <c r="E19" s="214"/>
      <c r="F19" s="215"/>
      <c r="G19" s="212">
        <f>Administration!G22</f>
        <v>41618.329999999994</v>
      </c>
      <c r="H19" s="212">
        <f>Administration!O33</f>
        <v>13131.269999999999</v>
      </c>
      <c r="I19" s="213">
        <f>G19-H19</f>
        <v>28487.059999999998</v>
      </c>
      <c r="J19" s="216"/>
      <c r="K19" s="192"/>
    </row>
    <row r="20" spans="1:11" ht="15.75" customHeight="1">
      <c r="A20" s="190" t="s">
        <v>59</v>
      </c>
      <c r="B20" s="212">
        <v>5690</v>
      </c>
      <c r="C20" s="212">
        <v>18093.849999999999</v>
      </c>
      <c r="D20" s="213">
        <f t="shared" si="3"/>
        <v>-12403.849999999999</v>
      </c>
      <c r="E20" s="217"/>
      <c r="F20" s="218"/>
      <c r="G20" s="212">
        <v>5001</v>
      </c>
      <c r="H20" s="212">
        <f>HP!M62</f>
        <v>11408.43</v>
      </c>
      <c r="I20" s="213">
        <f t="shared" ref="I20:I23" si="4">G20-H20</f>
        <v>-6407.43</v>
      </c>
      <c r="J20" s="191"/>
      <c r="K20" s="192"/>
    </row>
    <row r="21" spans="1:11" ht="15.75" customHeight="1">
      <c r="A21" s="190" t="s">
        <v>220</v>
      </c>
      <c r="B21" s="219">
        <v>0</v>
      </c>
      <c r="C21" s="212">
        <f>LDR!J26</f>
        <v>13439.5</v>
      </c>
      <c r="D21" s="213">
        <f t="shared" si="3"/>
        <v>-13439.5</v>
      </c>
      <c r="E21" s="217"/>
      <c r="F21" s="218"/>
      <c r="G21" s="219"/>
      <c r="H21" s="212">
        <f>LDR!M26</f>
        <v>300</v>
      </c>
      <c r="I21" s="213">
        <f t="shared" si="4"/>
        <v>-300</v>
      </c>
      <c r="J21" s="191"/>
      <c r="K21" s="192"/>
    </row>
    <row r="22" spans="1:11" ht="15.75" customHeight="1">
      <c r="A22" s="194" t="s">
        <v>15</v>
      </c>
      <c r="B22" s="219">
        <v>8973</v>
      </c>
      <c r="C22" s="212">
        <f>Youth!F85</f>
        <v>18060.23</v>
      </c>
      <c r="D22" s="213">
        <f t="shared" si="3"/>
        <v>-9087.23</v>
      </c>
      <c r="E22" s="217"/>
      <c r="F22" s="218"/>
      <c r="G22" s="219">
        <f>Youth!I12</f>
        <v>0</v>
      </c>
      <c r="H22" s="219">
        <f>Youth!I85</f>
        <v>0</v>
      </c>
      <c r="I22" s="213">
        <f t="shared" si="4"/>
        <v>0</v>
      </c>
      <c r="J22" s="192"/>
      <c r="K22" s="192"/>
    </row>
    <row r="23" spans="1:11" ht="15.75" customHeight="1">
      <c r="A23" s="194" t="s">
        <v>13</v>
      </c>
      <c r="B23" s="212">
        <v>6640</v>
      </c>
      <c r="C23" s="212">
        <v>104.3</v>
      </c>
      <c r="D23" s="213">
        <f t="shared" si="3"/>
        <v>6535.7</v>
      </c>
      <c r="E23" s="214"/>
      <c r="F23" s="215"/>
      <c r="G23" s="212">
        <f>Officials!M15</f>
        <v>960</v>
      </c>
      <c r="H23" s="212">
        <f>Officials!M35</f>
        <v>0</v>
      </c>
      <c r="I23" s="213">
        <f t="shared" si="4"/>
        <v>960</v>
      </c>
    </row>
    <row r="24" spans="1:11" ht="15.75" customHeight="1">
      <c r="B24" s="212"/>
      <c r="C24" s="182"/>
      <c r="D24" s="213"/>
      <c r="E24" s="214"/>
      <c r="F24" s="215"/>
      <c r="G24" s="212"/>
      <c r="H24" s="182"/>
      <c r="I24" s="213"/>
    </row>
    <row r="25" spans="1:11" ht="15.75" customHeight="1">
      <c r="A25" s="40" t="s">
        <v>221</v>
      </c>
      <c r="B25" s="182">
        <f t="shared" ref="B25:C25" si="5">SUM(B19:B24)</f>
        <v>102199.41</v>
      </c>
      <c r="C25" s="182">
        <f t="shared" si="5"/>
        <v>53403.16</v>
      </c>
      <c r="D25" s="183">
        <f>B25-C25</f>
        <v>48796.25</v>
      </c>
      <c r="E25" s="220"/>
      <c r="F25" s="195" t="s">
        <v>222</v>
      </c>
      <c r="G25" s="182">
        <f t="shared" ref="G25:H25" si="6">SUM(G19:G24)</f>
        <v>47579.329999999994</v>
      </c>
      <c r="H25" s="182">
        <f t="shared" si="6"/>
        <v>24839.699999999997</v>
      </c>
      <c r="I25" s="183">
        <f>G25-H25</f>
        <v>22739.629999999997</v>
      </c>
    </row>
    <row r="26" spans="1:11" ht="15.75" customHeight="1"/>
    <row r="27" spans="1:11" ht="15.75" customHeight="1"/>
    <row r="28" spans="1:11" ht="15.75" customHeight="1">
      <c r="A28" s="221" t="s">
        <v>225</v>
      </c>
      <c r="B28" s="222">
        <v>44196</v>
      </c>
      <c r="C28" s="222">
        <v>44286</v>
      </c>
      <c r="D28" s="223">
        <v>44377</v>
      </c>
      <c r="E28" s="223">
        <v>44469</v>
      </c>
      <c r="F28" s="223">
        <v>44561</v>
      </c>
      <c r="G28" s="223">
        <v>44651</v>
      </c>
      <c r="H28" s="223">
        <v>44742</v>
      </c>
      <c r="I28" s="223">
        <v>44834</v>
      </c>
      <c r="J28" s="45" t="s">
        <v>226</v>
      </c>
      <c r="K28" s="45" t="s">
        <v>226</v>
      </c>
    </row>
    <row r="29" spans="1:11" ht="15.75" customHeight="1">
      <c r="A29" s="9"/>
      <c r="B29" s="224"/>
      <c r="C29" s="139" t="s">
        <v>227</v>
      </c>
      <c r="D29" s="139" t="s">
        <v>228</v>
      </c>
      <c r="E29" s="139" t="s">
        <v>229</v>
      </c>
      <c r="F29" s="139" t="s">
        <v>230</v>
      </c>
      <c r="G29" s="139" t="s">
        <v>227</v>
      </c>
      <c r="H29" s="532" t="s">
        <v>228</v>
      </c>
      <c r="I29" s="532" t="s">
        <v>229</v>
      </c>
      <c r="J29" s="225" t="s">
        <v>231</v>
      </c>
      <c r="K29" s="45" t="s">
        <v>232</v>
      </c>
    </row>
    <row r="30" spans="1:11" ht="15.75" customHeight="1">
      <c r="A30" s="9" t="s">
        <v>233</v>
      </c>
      <c r="B30" s="226"/>
      <c r="C30" s="226"/>
      <c r="D30" s="226"/>
      <c r="E30" s="32"/>
      <c r="F30" s="32"/>
      <c r="H30" s="268"/>
      <c r="I30" s="268"/>
      <c r="J30" s="531" t="s">
        <v>26</v>
      </c>
      <c r="K30" s="45" t="s">
        <v>26</v>
      </c>
    </row>
    <row r="31" spans="1:11" ht="15.75" customHeight="1">
      <c r="A31" s="9" t="s">
        <v>234</v>
      </c>
      <c r="B31" s="227">
        <v>28649.16</v>
      </c>
      <c r="C31" s="228">
        <v>41710.51</v>
      </c>
      <c r="D31" s="229">
        <v>45427.45</v>
      </c>
      <c r="E31" s="229">
        <v>50778.15</v>
      </c>
      <c r="F31" s="517">
        <v>55725.64</v>
      </c>
      <c r="G31" s="530">
        <v>67260.14</v>
      </c>
      <c r="H31" s="519">
        <v>62642</v>
      </c>
      <c r="I31" s="519">
        <v>69725</v>
      </c>
      <c r="J31" s="518">
        <v>8300</v>
      </c>
      <c r="K31" s="230"/>
    </row>
    <row r="32" spans="1:11" ht="15.75" customHeight="1">
      <c r="A32" s="231" t="s">
        <v>235</v>
      </c>
      <c r="B32" s="227">
        <v>35000</v>
      </c>
      <c r="C32" s="229">
        <v>35003.07</v>
      </c>
      <c r="D32" s="229">
        <v>35007</v>
      </c>
      <c r="E32" s="229">
        <v>35020.69</v>
      </c>
      <c r="F32" s="517">
        <v>35025.089999999997</v>
      </c>
      <c r="G32" s="519">
        <v>36880</v>
      </c>
      <c r="H32" s="519">
        <v>36884</v>
      </c>
      <c r="I32" s="519">
        <v>36889</v>
      </c>
    </row>
    <row r="33" spans="1:9" ht="15.75" customHeight="1">
      <c r="A33" s="33"/>
      <c r="B33" s="232"/>
      <c r="C33" s="232"/>
      <c r="D33" s="232"/>
      <c r="E33" s="232"/>
      <c r="F33" s="520"/>
      <c r="G33" s="533"/>
      <c r="H33" s="529"/>
      <c r="I33" s="268"/>
    </row>
    <row r="34" spans="1:9" ht="15.75" customHeight="1">
      <c r="A34" s="32" t="s">
        <v>236</v>
      </c>
      <c r="B34" s="7"/>
      <c r="C34" s="7"/>
      <c r="D34" s="7"/>
      <c r="E34" s="7"/>
      <c r="F34" s="521"/>
      <c r="G34" s="268"/>
      <c r="H34" s="268"/>
      <c r="I34" s="268"/>
    </row>
    <row r="35" spans="1:9" ht="15.75" customHeight="1">
      <c r="A35" s="35" t="s">
        <v>237</v>
      </c>
      <c r="B35" s="233">
        <v>25349.72</v>
      </c>
      <c r="C35" s="233">
        <v>26428.67</v>
      </c>
      <c r="D35" s="233">
        <v>28162.91</v>
      </c>
      <c r="E35" s="226"/>
      <c r="F35" s="524"/>
      <c r="G35" s="523">
        <v>38216</v>
      </c>
      <c r="H35" s="523">
        <v>28158.7</v>
      </c>
      <c r="I35" s="523"/>
    </row>
    <row r="36" spans="1:9" ht="15.75" customHeight="1">
      <c r="A36" s="35" t="s">
        <v>238</v>
      </c>
      <c r="B36" s="233">
        <v>31137.58</v>
      </c>
      <c r="C36" s="233">
        <v>33060.400000000001</v>
      </c>
      <c r="D36" s="233">
        <v>35882.660000000003</v>
      </c>
      <c r="E36" s="226"/>
      <c r="F36" s="524"/>
      <c r="G36" s="523">
        <v>31000.67</v>
      </c>
      <c r="H36" s="523">
        <v>32059</v>
      </c>
      <c r="I36" s="523"/>
    </row>
    <row r="37" spans="1:9" ht="15.75" customHeight="1">
      <c r="A37" s="9"/>
      <c r="B37" s="229">
        <v>56487.3</v>
      </c>
      <c r="C37" s="229">
        <v>59489.07</v>
      </c>
      <c r="D37" s="229">
        <v>64045.570000000007</v>
      </c>
      <c r="E37" s="525">
        <v>65000</v>
      </c>
      <c r="F37" s="526">
        <v>70072</v>
      </c>
      <c r="G37" s="526">
        <f>SUM(G35:G36)</f>
        <v>69216.67</v>
      </c>
      <c r="H37" s="528">
        <v>60218</v>
      </c>
      <c r="I37" s="534">
        <v>57409</v>
      </c>
    </row>
    <row r="38" spans="1:9" ht="15.75" customHeight="1">
      <c r="A38" s="9"/>
      <c r="B38" s="232"/>
      <c r="C38" s="232"/>
      <c r="D38" s="232"/>
      <c r="E38" s="235" t="s">
        <v>26</v>
      </c>
      <c r="F38" s="535"/>
      <c r="G38" s="536"/>
      <c r="H38" s="536"/>
      <c r="I38" s="536"/>
    </row>
    <row r="39" spans="1:9" ht="15.75" customHeight="1">
      <c r="A39" s="18"/>
      <c r="B39" s="234">
        <v>120136.46</v>
      </c>
      <c r="C39" s="234">
        <v>136202.65</v>
      </c>
      <c r="D39" s="234">
        <v>144480.02000000002</v>
      </c>
      <c r="E39" s="527">
        <f t="shared" ref="E39:F39" si="7">SUM(E31:E38)</f>
        <v>150798.84</v>
      </c>
      <c r="F39" s="538">
        <f>SUM(F31,F32,F37)</f>
        <v>160822.72999999998</v>
      </c>
      <c r="G39" s="538">
        <f>SUM(G31,G32,G37)</f>
        <v>173356.81</v>
      </c>
      <c r="H39" s="538">
        <f>SUM(H31,H32,H37)</f>
        <v>159744</v>
      </c>
      <c r="I39" s="538">
        <f>SUM(I31,I32,I37)</f>
        <v>164023</v>
      </c>
    </row>
    <row r="40" spans="1:9" ht="15.75" customHeight="1">
      <c r="B40" s="18"/>
      <c r="C40" s="18"/>
      <c r="D40" s="9"/>
      <c r="E40" s="235" t="s">
        <v>26</v>
      </c>
      <c r="F40" s="522"/>
      <c r="G40" s="537"/>
      <c r="H40" s="537"/>
      <c r="I40" s="537"/>
    </row>
    <row r="41" spans="1:9" ht="15.75" customHeight="1"/>
    <row r="42" spans="1:9" ht="15.75" customHeight="1"/>
    <row r="43" spans="1:9" ht="15.75" customHeight="1"/>
    <row r="44" spans="1:9" ht="15.75" customHeight="1"/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Administration</vt:lpstr>
      <vt:lpstr>HP</vt:lpstr>
      <vt:lpstr>LDR</vt:lpstr>
      <vt:lpstr>Youth</vt:lpstr>
      <vt:lpstr>Officials</vt:lpstr>
      <vt:lpstr>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Jennings</dc:creator>
  <cp:lastModifiedBy>Tom Jennings</cp:lastModifiedBy>
  <dcterms:created xsi:type="dcterms:W3CDTF">2022-03-03T09:46:17Z</dcterms:created>
  <dcterms:modified xsi:type="dcterms:W3CDTF">2022-10-12T23:36:58Z</dcterms:modified>
</cp:coreProperties>
</file>